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charts/chart4.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Default Extension="rels" ContentType="application/vnd.openxmlformats-package.relationships+xml"/>
  <Default Extension="xml" ContentType="application/xml"/>
  <Override PartName="/xl/workbook.xml" ContentType="application/vnd.openxmlformats-officedocument.spreadsheetml.sheet.main+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480" yWindow="75" windowWidth="3600" windowHeight="7755"/>
  </bookViews>
  <sheets>
    <sheet name="Sheet1" sheetId="1" r:id="rId1"/>
    <sheet name="Sheet2" sheetId="2" r:id="rId2"/>
    <sheet name="Sheet3" sheetId="3" r:id="rId3"/>
  </sheets>
  <calcPr calcId="125725"/>
</workbook>
</file>

<file path=xl/calcChain.xml><?xml version="1.0" encoding="utf-8"?>
<calcChain xmlns="http://schemas.openxmlformats.org/spreadsheetml/2006/main">
  <c r="E2" i="2" a="1"/>
  <c r="E2"/>
  <c r="F2" s="1" a="1"/>
  <c r="E3"/>
  <c r="E4"/>
  <c r="E5"/>
  <c r="E6"/>
  <c r="E7"/>
  <c r="E8"/>
  <c r="E9"/>
  <c r="E10"/>
  <c r="E11"/>
  <c r="E12"/>
  <c r="E13"/>
  <c r="E14"/>
  <c r="E15"/>
  <c r="E16"/>
  <c r="E17"/>
  <c r="E18"/>
  <c r="E19"/>
  <c r="E20"/>
  <c r="E21"/>
  <c r="E22"/>
  <c r="E23"/>
  <c r="E24"/>
  <c r="E25"/>
  <c r="E26"/>
  <c r="E27"/>
  <c r="E28"/>
  <c r="E29"/>
  <c r="E30"/>
  <c r="E31"/>
  <c r="G2" i="1" a="1"/>
  <c r="G2"/>
  <c r="G3"/>
  <c r="G4"/>
  <c r="G5"/>
  <c r="G6"/>
  <c r="G7"/>
  <c r="G8"/>
  <c r="G9"/>
  <c r="G10"/>
  <c r="G11"/>
  <c r="G12"/>
  <c r="G13"/>
  <c r="G14"/>
  <c r="G15"/>
  <c r="G16"/>
  <c r="G17"/>
  <c r="G18"/>
  <c r="G19"/>
  <c r="G20"/>
  <c r="G21"/>
  <c r="G22"/>
  <c r="G23"/>
  <c r="G24"/>
  <c r="G25"/>
  <c r="G26"/>
  <c r="G27"/>
  <c r="G28"/>
  <c r="G29"/>
  <c r="G30"/>
  <c r="G31"/>
  <c r="G32"/>
  <c r="G33"/>
  <c r="G34"/>
  <c r="G35"/>
  <c r="G36"/>
  <c r="G37"/>
  <c r="G38"/>
  <c r="G39"/>
  <c r="G40"/>
  <c r="G41"/>
  <c r="G42"/>
  <c r="G43"/>
  <c r="G44"/>
  <c r="G45"/>
  <c r="G46"/>
  <c r="G47"/>
  <c r="G48"/>
  <c r="G49"/>
  <c r="G50"/>
  <c r="G51"/>
  <c r="G52"/>
  <c r="G53"/>
  <c r="G54"/>
  <c r="G55"/>
  <c r="G56"/>
  <c r="G57"/>
  <c r="G58"/>
  <c r="G59"/>
  <c r="G60"/>
  <c r="G61"/>
  <c r="G62"/>
  <c r="G63"/>
  <c r="G64"/>
  <c r="G65"/>
  <c r="G66"/>
  <c r="G67"/>
  <c r="G68"/>
  <c r="G69"/>
  <c r="G70"/>
  <c r="G71"/>
  <c r="G72"/>
  <c r="G73"/>
  <c r="G74"/>
  <c r="G75"/>
  <c r="G76"/>
  <c r="G77"/>
  <c r="G78"/>
  <c r="G79"/>
  <c r="G80"/>
  <c r="G81"/>
  <c r="G82"/>
  <c r="G83"/>
  <c r="G84"/>
  <c r="G85"/>
  <c r="G86"/>
  <c r="G87"/>
  <c r="G88"/>
  <c r="G89"/>
  <c r="G90"/>
  <c r="G91"/>
  <c r="G92"/>
  <c r="G93"/>
  <c r="G94"/>
  <c r="G95"/>
  <c r="G96"/>
  <c r="G97"/>
  <c r="G98"/>
  <c r="G99"/>
  <c r="G100"/>
  <c r="G101"/>
  <c r="G102"/>
  <c r="G103"/>
  <c r="G104"/>
  <c r="G105"/>
  <c r="G106"/>
  <c r="G107"/>
  <c r="G108"/>
  <c r="G109"/>
  <c r="G110"/>
  <c r="G111"/>
  <c r="F2" i="2" l="1"/>
  <c r="F3"/>
  <c r="F4"/>
  <c r="F5"/>
  <c r="F6"/>
  <c r="F7"/>
  <c r="F8"/>
  <c r="F9"/>
  <c r="F10"/>
  <c r="F11"/>
  <c r="F12"/>
  <c r="F13"/>
  <c r="F14"/>
  <c r="F15"/>
  <c r="F16"/>
  <c r="F17"/>
  <c r="F18"/>
  <c r="F19"/>
  <c r="F20"/>
  <c r="F21"/>
  <c r="F22"/>
  <c r="F23"/>
  <c r="F24"/>
  <c r="F25"/>
  <c r="F26"/>
  <c r="F27"/>
  <c r="F28"/>
  <c r="F29"/>
  <c r="F30"/>
  <c r="F31"/>
  <c r="B3"/>
  <c r="H2" i="1" s="1" a="1"/>
  <c r="G2" i="2" l="1" a="1"/>
  <c r="H2" i="1"/>
  <c r="H3"/>
  <c r="H4"/>
  <c r="H5"/>
  <c r="H6"/>
  <c r="H7"/>
  <c r="H8"/>
  <c r="H9"/>
  <c r="H10"/>
  <c r="H11"/>
  <c r="H12"/>
  <c r="H13"/>
  <c r="H14"/>
  <c r="H15"/>
  <c r="H16"/>
  <c r="H17"/>
  <c r="H18"/>
  <c r="H19"/>
  <c r="H20"/>
  <c r="H21"/>
  <c r="H22"/>
  <c r="H23"/>
  <c r="H24"/>
  <c r="H25"/>
  <c r="H26"/>
  <c r="H27"/>
  <c r="H28"/>
  <c r="H29"/>
  <c r="H30"/>
  <c r="H31"/>
  <c r="H32"/>
  <c r="H33"/>
  <c r="H34"/>
  <c r="H35"/>
  <c r="H36"/>
  <c r="H37"/>
  <c r="H38"/>
  <c r="H39"/>
  <c r="H40"/>
  <c r="H41"/>
  <c r="H42"/>
  <c r="H43"/>
  <c r="H44"/>
  <c r="H45"/>
  <c r="H46"/>
  <c r="H47"/>
  <c r="H48"/>
  <c r="H49"/>
  <c r="H50"/>
  <c r="H51"/>
  <c r="H52"/>
  <c r="H53"/>
  <c r="H54"/>
  <c r="H55"/>
  <c r="H56"/>
  <c r="H57"/>
  <c r="H58"/>
  <c r="H59"/>
  <c r="H60"/>
  <c r="H61"/>
  <c r="H62"/>
  <c r="H63"/>
  <c r="H64"/>
  <c r="H65"/>
  <c r="H66"/>
  <c r="H67"/>
  <c r="H68"/>
  <c r="H69"/>
  <c r="H70"/>
  <c r="H71"/>
  <c r="H72"/>
  <c r="H73"/>
  <c r="H74"/>
  <c r="H75"/>
  <c r="H76"/>
  <c r="H77"/>
  <c r="H78"/>
  <c r="H79"/>
  <c r="H80"/>
  <c r="H81"/>
  <c r="H82"/>
  <c r="H83"/>
  <c r="H84"/>
  <c r="H85"/>
  <c r="H86"/>
  <c r="H87"/>
  <c r="H88"/>
  <c r="H89"/>
  <c r="H90"/>
  <c r="H91"/>
  <c r="H92"/>
  <c r="H93"/>
  <c r="H94"/>
  <c r="H95"/>
  <c r="H96"/>
  <c r="H97"/>
  <c r="H98"/>
  <c r="H99"/>
  <c r="H100"/>
  <c r="H101"/>
  <c r="H102"/>
  <c r="H103"/>
  <c r="H104"/>
  <c r="H105"/>
  <c r="H106"/>
  <c r="H107"/>
  <c r="H108"/>
  <c r="H109"/>
  <c r="H110"/>
  <c r="H111"/>
  <c r="G2" i="2" l="1"/>
  <c r="G3"/>
  <c r="G4"/>
  <c r="G5"/>
  <c r="G6"/>
  <c r="G7"/>
  <c r="G8"/>
  <c r="G9"/>
  <c r="G10"/>
  <c r="G11"/>
  <c r="G12"/>
  <c r="G13"/>
  <c r="G14"/>
  <c r="G15"/>
  <c r="G16"/>
  <c r="G17"/>
  <c r="G18"/>
  <c r="G19"/>
  <c r="G20"/>
  <c r="G21"/>
  <c r="G22"/>
  <c r="G23"/>
  <c r="G24"/>
  <c r="G25"/>
  <c r="G26"/>
  <c r="G27"/>
  <c r="G28"/>
  <c r="G29"/>
  <c r="G30"/>
  <c r="G31"/>
</calcChain>
</file>

<file path=xl/sharedStrings.xml><?xml version="1.0" encoding="utf-8"?>
<sst xmlns="http://schemas.openxmlformats.org/spreadsheetml/2006/main" count="213" uniqueCount="211">
  <si>
    <t>Time by device</t>
  </si>
  <si>
    <t>Mile</t>
  </si>
  <si>
    <t>References</t>
  </si>
  <si>
    <t>Содержание</t>
  </si>
  <si>
    <t>Time by watch</t>
  </si>
  <si>
    <t>P = 1033</t>
  </si>
  <si>
    <t>Выезжаю. Норм.</t>
  </si>
  <si>
    <t>Коррекция к предыд.</t>
  </si>
  <si>
    <t>Alt</t>
  </si>
  <si>
    <t>True Alt</t>
  </si>
  <si>
    <t>Поворот на 11</t>
  </si>
  <si>
    <t>Чуть болит горло.</t>
  </si>
  <si>
    <t>Еду по 11-му</t>
  </si>
  <si>
    <t>T</t>
  </si>
  <si>
    <t>Поворот на Henry Street</t>
  </si>
  <si>
    <t>Свернул на 190</t>
  </si>
  <si>
    <t>Отстаю от графика на 19 минут</t>
  </si>
  <si>
    <t>Record №</t>
  </si>
  <si>
    <t>Еду по 190-му. Растительность тропическая, кустарники, что-то похожее на камыши, деревья. Самоч. Норм.</t>
  </si>
  <si>
    <t>Барометр врёт примерно на +190</t>
  </si>
  <si>
    <t>Растит ниже, реже, появ трава, камни. Трава жёлтая.</t>
  </si>
  <si>
    <t>Доп к предыд: внизу слева виден остров, он весь такой. Видимо, высота ни при чём пока.</t>
  </si>
  <si>
    <t>Растит тропич, но ростом чуть пониже. Населённые пункты. Самоч и двиг ОК</t>
  </si>
  <si>
    <t>Доп к предыд</t>
  </si>
  <si>
    <t>Кадры с морем</t>
  </si>
  <si>
    <t>Выходы лавы, свежей. Жёлтая трава. Всё побережье в лаве.</t>
  </si>
  <si>
    <t>Уходим вглубь острова. Степи с коротк карл деревьями. Холмы.</t>
  </si>
  <si>
    <t>Кадры с лавовыми полями</t>
  </si>
  <si>
    <t>Растит немного. Самоч ОК, двиг чуть ослаб?</t>
  </si>
  <si>
    <t>Кадр с уход вдаль дорогой</t>
  </si>
  <si>
    <t>Кадр с сереб машиной впереди на малую камеру</t>
  </si>
  <si>
    <t>Поворот на Saddle Road. Отстаю на 16 минут. Самоч ОК</t>
  </si>
  <si>
    <t>Доп: дистанция оказалась правильной по S&amp;T</t>
  </si>
  <si>
    <t>Доп: вру, по Гуглу она как раз правильна</t>
  </si>
  <si>
    <t>Кадр с грузовиком с wide load-ом. Saddle Road.</t>
  </si>
  <si>
    <t>Кадры с (моей?) машиной на Saddle Road.</t>
  </si>
  <si>
    <t>Короткая остановка.</t>
  </si>
  <si>
    <t>(или они вообще одинаковы??)</t>
  </si>
  <si>
    <t>Comments</t>
  </si>
  <si>
    <t>Хвойная растительность</t>
  </si>
  <si>
    <t>4 кадра, послед со знаком 45 mph, с хвойн дер</t>
  </si>
  <si>
    <t>Пасутся бараны. Трава на ощупь толстая и плотная, как ковёр</t>
  </si>
  <si>
    <t>Описание -- как Saddle Road, вероятно, стала двухполосной. Дорога отвартит. Самоч ОК</t>
  </si>
  <si>
    <t>Выключил кондиционер. Воздух как будто чуть спёртый, лёгкое ослабление внимания.</t>
  </si>
  <si>
    <t>Viewpoint красного цвета с видом на остров</t>
  </si>
  <si>
    <t>Сделал кадры</t>
  </si>
  <si>
    <t>Заметное ослабление внимательности. Возможно, от усталости.</t>
  </si>
  <si>
    <t>3 кадра на мыльн, один из них с горой и облаками.</t>
  </si>
  <si>
    <t>Центр плоскогорье</t>
  </si>
  <si>
    <t>2 кадра мыльница гора по лев борту</t>
  </si>
  <si>
    <t>Проинтерпр Dip 1500 ft как глубину, не расстояние</t>
  </si>
  <si>
    <t>Лёгкий дождик</t>
  </si>
  <si>
    <t>Справа -- серьёзная грозовая туча</t>
  </si>
  <si>
    <t>Началась хорошая асфальт дорога</t>
  </si>
  <si>
    <t>Въехал в лёгкий туман. Двиг с нек затрудн, дорога хорошая, самоч ОК</t>
  </si>
  <si>
    <t>2 кадра на мыльн с горой и тучами</t>
  </si>
  <si>
    <t>Не проскочил ли я поворот на дорогу?</t>
  </si>
  <si>
    <t>Кадры с лавовыми полями на большую камеру</t>
  </si>
  <si>
    <t>Поворот на Mauna Kea access road. Отстаю на 9 минут.</t>
  </si>
  <si>
    <t>Еду по access road. Достиг уровня облаков.</t>
  </si>
  <si>
    <t>Заметно труднее дышать, в остальном ОК</t>
  </si>
  <si>
    <t>Въехал в туман. Странный пейзаж, но стать негде.</t>
  </si>
  <si>
    <t>Мыльн: дорога с кустарником без тумана.</t>
  </si>
  <si>
    <t>Проблемы у cruise controla, болтает на -5...+10 миль.</t>
  </si>
  <si>
    <t>Достиг visitor center, остановка на акклиматизацию. Выхожу.</t>
  </si>
  <si>
    <t>Доп к предыд. Отставание от графика 2 минуты.</t>
  </si>
  <si>
    <t>Акклимат. Сижу. Малость покачивает, малость головокруж. Суждение затруднено. Светлые зайчики по центру поля зрения, если закрыть глаза. Маленькие, видению не мешают.</t>
  </si>
  <si>
    <t>Мёрзнет мизинец и безым палец.</t>
  </si>
  <si>
    <t>Ходьба возможна, но движение в гору вызыывает лёгкую одышку.</t>
  </si>
  <si>
    <t>Через полчаса самоч ОК, но физич напряжение или задержка дыхания вызывает зайчики.</t>
  </si>
  <si>
    <t>Самоч ОК, но физич усилия вызыв лёгк одышку. 38 минут на акклиматиз, сейчас поеду. Вокруг облачно, бывает туман, слышен гром. Рейнджер сказал что погода типична для ноября, наверху чисто, но что погода может очень быстро меняться.</t>
  </si>
  <si>
    <t>Иду вверх, туман, включил 4WD и вторую передачу.</t>
  </si>
  <si>
    <t>Конец асфальта.</t>
  </si>
  <si>
    <t>Слышна одышка при записи. Возможно, заело барометр.</t>
  </si>
  <si>
    <t>Возможно, заело барометр.</t>
  </si>
  <si>
    <t>Барометр глючил, пришлось по нему постучать. Дорога грунтовая, качество ОК</t>
  </si>
  <si>
    <t>Вид на visitor center</t>
  </si>
  <si>
    <t>Камень, щебёнка, кустики. Жизнь есть.</t>
  </si>
  <si>
    <t>Камень, но есть растит.</t>
  </si>
  <si>
    <t>Мыльница: кусты в стороне.</t>
  </si>
  <si>
    <t>Мыльн -- дорога справа и облака заглядывают за неё</t>
  </si>
  <si>
    <t>Вторая миля по дороге. Растит есть</t>
  </si>
  <si>
    <t>Большая камера: дорога и уход вниз склоны гор.</t>
  </si>
  <si>
    <t>Самоч ОК.</t>
  </si>
  <si>
    <t>Слабый мох, больше жизни не видно</t>
  </si>
  <si>
    <t>Мыльн: облако, освещ сверху и снизу.</t>
  </si>
  <si>
    <t>Доп: растит есть, но очень мало, невнятные кустики.</t>
  </si>
  <si>
    <t>Нет растительности. Марс, красный холм.</t>
  </si>
  <si>
    <t>Полный конец растит.</t>
  </si>
  <si>
    <t>Мыльн: дорога уходит вправо и красные холмы.</t>
  </si>
  <si>
    <t>Опять начался асфальт. Короткая остановка для фотогр.</t>
  </si>
  <si>
    <t>Остановка в начале асфальта, кадры на большой фотоапп.</t>
  </si>
  <si>
    <t>Двигателю трудно. 25 mph == 2400 об/мин не в гору.</t>
  </si>
  <si>
    <t>Следы растительности -- слаб кустики.</t>
  </si>
  <si>
    <t>Кадры: облака, уход вдаль марс пейзаж</t>
  </si>
  <si>
    <t>Затруд дыхания. Двиг ОК. Ветрено умеренно. Растит нет.</t>
  </si>
  <si>
    <t>Дых затруд, слегка сухость в носоглок. Сознание ОК. Зайчики при моргании.</t>
  </si>
  <si>
    <t>Пятна снега</t>
  </si>
  <si>
    <t>Голая земля. Асфальт, бортики, облака внизу. Дышать трудновато.</t>
  </si>
  <si>
    <t>Вижу телескопы, туалеты -- видимо, доехал.</t>
  </si>
  <si>
    <t>Ост между 2-мя телескопами на грунт парковке. Выхожу.</t>
  </si>
  <si>
    <t>Сознание заметно затуманено, но соображать можно. Одышка. Красиво. Облака проплывают внизу. Кажется, я не доехал до края. Вижу другие телескопы (ниже).</t>
  </si>
  <si>
    <t xml:space="preserve">Слышно гудение оборудования. Похоже, я на улице. </t>
  </si>
  <si>
    <t>Холодно, туман залетает на площадку.</t>
  </si>
  <si>
    <t>Завершил выход длиной примерно 5 минут. Ходить тяжело, но соображать уже можно. Был у самого высокого телескопа. К западу/сев-западу, ниже, видны другие телескопы. Собираюсь ..., потом спуститься к ним.</t>
  </si>
  <si>
    <t>На самом деле, выход был 8 минут.</t>
  </si>
  <si>
    <t>Доп: сильный ветер, задувает. Облака переваливают как раз через макушку, создавая лёгк туман. Но в среднем видимость неплохая.</t>
  </si>
  <si>
    <t>Выход №2, результаты на видео. Самоч ОК</t>
  </si>
  <si>
    <t>Заметил, что бензина -- чуть меньше половины. Надо экономить.</t>
  </si>
  <si>
    <t>Кадр с красной дорогой</t>
  </si>
  <si>
    <t>Объежзаю обсерваторию</t>
  </si>
  <si>
    <t>Нашёл visitor parking. Выхожу.</t>
  </si>
  <si>
    <t>Буду снимать в ИК-фильтр.</t>
  </si>
  <si>
    <t>Поснимал (какие-то?) телескопы. Хочу спуститься вниз и поймать марсианский пейзаж. Буду спускаться на парковку чуть левее и ниже радиотелескопов, там видна. И красный холм был виден хороший. Самоч улучшилось, стало хорошим. Холодно.</t>
  </si>
  <si>
    <t>Парканулся чуть ниже радиотелескопов. Буду чуть подниматься вверх и делать марс пейзаж.</t>
  </si>
  <si>
    <t>Соверш большой выход. Марс кадры, радиотелескопы, я. Двигаться уже вполне можно. Организм быстро перестроился. Дыхание как при плавании. Размеренный вдох, выдох, примерно 3 на 3 шага. Даже движение в гору возможно. Холодно. Ветер. Руки замёрзли. Фотоаппарат глючил. План: подняться наверх к туалетам, кадры на фоне облаков, обсерватории, потом вольная программа.</t>
  </si>
  <si>
    <t>Привозят много туристов на мини-вэнах, ни разу ни 4WD. Но проводят они тут минут по 10-15 и едут дальше.</t>
  </si>
  <si>
    <t>Подъём вверх, лёгкая головная боль</t>
  </si>
  <si>
    <t>В машине</t>
  </si>
  <si>
    <t>Панорама, я на фоне обсерв.</t>
  </si>
  <si>
    <t>Сделал выход на W.M.Keck обсерваторию. Поднялся сильный ветер. Очень холодно, ветер выдувает всё тепло мгновенно. Одежда не помогает, капюшон сдувает к чёртовой матери. Но кадры д были получиться. Сижу, отогреваюсь. Высота, кстати, 4291. Потом дожидаюсь заката, ... надо подняться повыше и .... маленько греюсь, и еду выше.</t>
  </si>
  <si>
    <t>Акклимат по дыханию прошла нормально. А вот что плохо, так это... Ого какая крутая дорога вниз пошла!... Холод. Очень холодно.</t>
  </si>
  <si>
    <t>Нах возле сам макушки. Солнце село. Сильный ветер. Ощущается как -20 если бы ветра не было. Наблюдад закат. Сделал кадры, несколько панорам. Огрормное кол-во туристов, почему-то большей частью японцев. Половина заехала на минивэнах. Посижу подожду полчасика звёзд... если нет, то поеду.</t>
  </si>
  <si>
    <t>Слышно гудение машины.</t>
  </si>
  <si>
    <t>Многие жалуются на отсутств аппетита, но у меня нормально. Орешки трескаю с удовольствием. Ещё что-то про губы, не понял.</t>
  </si>
  <si>
    <t>Понижено темновое зрение. Думаю, лучше не задерживаться.</t>
  </si>
  <si>
    <t>Проверил фотоаппаратом. СО зрением всё нормально. Просто яркость внутри и снаружи отличается в 1000 раз.</t>
  </si>
  <si>
    <t>Завершён последний выход. Темнеет быстро. Холодно. Бензина чуть больше трети бака. Надо домой. Я замёрз, как бы не простыл. В остальном самоч норм. Дышать, соображать, двигаться здесь можно. Поехал. Ожидаю станцию на 92.6 мили.</t>
  </si>
  <si>
    <t>DSC_9459 -- DSC_9462</t>
  </si>
  <si>
    <t>DSC_9463 -- DSC_9467</t>
  </si>
  <si>
    <t>DSC01741</t>
  </si>
  <si>
    <t>DSC01745</t>
  </si>
  <si>
    <t>DSC01748</t>
  </si>
  <si>
    <t>DSC_9470 -- DSC_9475</t>
  </si>
  <si>
    <t>Снято на большую камеру</t>
  </si>
  <si>
    <t>Несвязуха с кадрами</t>
  </si>
  <si>
    <t>Примерно DSC01749 -- DSC01753</t>
  </si>
  <si>
    <t>Дорога хреновейшая. Огранич 45, но ехать можно максимум 40</t>
  </si>
  <si>
    <t>DSC_9476 -- DSC_9478</t>
  </si>
  <si>
    <t>DSC01757 -- DSC01759</t>
  </si>
  <si>
    <t>DSC01760 -- DSC01761</t>
  </si>
  <si>
    <t>Фотографии идентифицированы нечётко</t>
  </si>
  <si>
    <t>DSC01765 -- DSC01768</t>
  </si>
  <si>
    <t>DSC_9480 -- DSC_9486</t>
  </si>
  <si>
    <t>Photos (Nikon goes +1:02, Sony -11:57)</t>
  </si>
  <si>
    <t>DSC01777</t>
  </si>
  <si>
    <t>DSC_9487 -- DSC_9513</t>
  </si>
  <si>
    <t>DSC01784</t>
  </si>
  <si>
    <t>DSC01788 ?</t>
  </si>
  <si>
    <t>DSC01790 -- DSC01791</t>
  </si>
  <si>
    <t>DSC_9514 -- DSC_9523</t>
  </si>
  <si>
    <t>DSC01792</t>
  </si>
  <si>
    <t>DSC01797</t>
  </si>
  <si>
    <t>Фото неуверенно</t>
  </si>
  <si>
    <t>DSC_9524 -- DSC_9530?</t>
  </si>
  <si>
    <t>На большую камеру</t>
  </si>
  <si>
    <t>DSC_9535 -- DSC_9544</t>
  </si>
  <si>
    <t>DSC_9546 -- DSC_9565</t>
  </si>
  <si>
    <t>DSC_9566 -- DSC_9568, MOV01815-16.MPG</t>
  </si>
  <si>
    <t>Вероятно, это первый подъём по северной грунтовке.</t>
  </si>
  <si>
    <t>DSC01821, DSC_9570</t>
  </si>
  <si>
    <t>Выход №3, после объезда всего по кругу, подъёма по крайной грунтовке и остановке на полувысоте</t>
  </si>
  <si>
    <t>Выход №4</t>
  </si>
  <si>
    <t>DSC_9571 -- DSC_9596, MOV01822.MPG</t>
  </si>
  <si>
    <t>DSC_9597 -- DSC_9679</t>
  </si>
  <si>
    <t>Фотоаппарат на самом деле не глючил -- ему солнце в окуляр светило. Планы осуществились иначе. Выход №4</t>
  </si>
  <si>
    <t>Вероятно, я уже проехал мимо красного холма. Выход №3</t>
  </si>
  <si>
    <t>DSC_9680 -- DSC_9702</t>
  </si>
  <si>
    <t>Расшарить? Текст хороший, слышна одышка. Это -- выход №5</t>
  </si>
  <si>
    <t>Тоже расшарить? Выход №6</t>
  </si>
  <si>
    <t>DSC_9703 -- DSC_9764</t>
  </si>
  <si>
    <t>Далее шум -- забыл выключить диктофон. Слышно, как прохожу checklist, примерно 60 секунд. Это было выход №7</t>
  </si>
  <si>
    <t>DSC_9770 -- DSC_9792б DSC01834 -- DSC01835</t>
  </si>
  <si>
    <t>MOV01829.MPG</t>
  </si>
  <si>
    <t>Приходится подрабатывать тормозом. В голове проясняется. Дорожные знаки дырявые.</t>
  </si>
  <si>
    <t>MOV01830.MPG</t>
  </si>
  <si>
    <t>То, что видно впереди -- это облака. И они так близко, что кажутся деревьями. Дорога -- грунтовка.</t>
  </si>
  <si>
    <t>MOV01831.MPG</t>
  </si>
  <si>
    <t>Народ друг друга пропускает. Обошёл так вэн и машину (похоже, ехвашие на тормозах!). Вэн даже на встречную полосу выехал ради меня.</t>
  </si>
  <si>
    <t>На видео видно скорость: 22 mph, и что я еду на самой низкой передаче (L). И всё равно тормозить приходилось!</t>
  </si>
  <si>
    <t>MOV01832.MPG</t>
  </si>
  <si>
    <t>А может, они и не ехали на тормозах-то...</t>
  </si>
  <si>
    <t>MOV01833.MPG</t>
  </si>
  <si>
    <t>Попытался выйти. Стрёмно, темно, холодно, ощущение враждебной планеты. Не дай Бог застрять...</t>
  </si>
  <si>
    <t>Еду на L, 20 mph</t>
  </si>
  <si>
    <t>MOV01837.MPG</t>
  </si>
  <si>
    <t>Асфальт, явно после посещения visitor centr-а.</t>
  </si>
  <si>
    <t>Ниже уровня облаков, идут потолком.</t>
  </si>
  <si>
    <t>MOV01838.MPG</t>
  </si>
  <si>
    <t>Не, есть туман. Всё ещё на Saddle Road.</t>
  </si>
  <si>
    <t>MOV01839.MPG</t>
  </si>
  <si>
    <t>Сильнейший туман</t>
  </si>
  <si>
    <t>MOV01840.MPG</t>
  </si>
  <si>
    <t>Наблюдаю слева регулярные вспышки красноватого и синеватого цвета</t>
  </si>
  <si>
    <t>MOV01845.MPG</t>
  </si>
  <si>
    <t>На пути в Waimea попал в небольшой дождик</t>
  </si>
  <si>
    <t>MOV01850.MPG</t>
  </si>
  <si>
    <t>Из-за высокой влажности даже +17 воспринимаются как "довольно жарко". Ну или уж как "не холодно". На улице было совсем нормально. В машине же пришлось включить кондиционер.</t>
  </si>
  <si>
    <t>MOV01854.MPG</t>
  </si>
  <si>
    <t>Про "получувство" просстранства -- когда находишь дорогу на местности, которую ещё толком не знаешь.</t>
  </si>
  <si>
    <t>Уже почти дома.</t>
  </si>
  <si>
    <t>p0</t>
  </si>
  <si>
    <t>H</t>
  </si>
  <si>
    <t>Delta</t>
  </si>
  <si>
    <t>Alt Corrected</t>
  </si>
  <si>
    <t>Сознание ясное, но есть головокружение. Тело тяжёлое. Собираюсь ехать к туалетам.</t>
  </si>
  <si>
    <t>%O2</t>
  </si>
  <si>
    <t>% O2</t>
  </si>
  <si>
    <t>p water</t>
  </si>
  <si>
    <t>p</t>
  </si>
  <si>
    <t>p O2</t>
  </si>
</sst>
</file>

<file path=xl/styles.xml><?xml version="1.0" encoding="utf-8"?>
<styleSheet xmlns="http://schemas.openxmlformats.org/spreadsheetml/2006/main">
  <fonts count="1">
    <font>
      <sz val="11"/>
      <color theme="1"/>
      <name val="Calibri"/>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7">
    <xf numFmtId="0" fontId="0" fillId="0" borderId="0" xfId="0"/>
    <xf numFmtId="18" fontId="0" fillId="0" borderId="0" xfId="0" applyNumberFormat="1"/>
    <xf numFmtId="20" fontId="0" fillId="0" borderId="0" xfId="0" applyNumberFormat="1"/>
    <xf numFmtId="21" fontId="0" fillId="0" borderId="0" xfId="0" applyNumberFormat="1"/>
    <xf numFmtId="1" fontId="0" fillId="0" borderId="0" xfId="0" applyNumberFormat="1"/>
    <xf numFmtId="0" fontId="0" fillId="0" borderId="0" xfId="0" applyAlignment="1">
      <alignment wrapText="1"/>
    </xf>
    <xf numFmtId="1" fontId="0" fillId="0" borderId="0" xfId="0" applyNumberFormat="1" applyAlignment="1">
      <alignment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lang val="en-US"/>
  <c:chart>
    <c:title>
      <c:layout/>
    </c:title>
    <c:plotArea>
      <c:layout/>
      <c:scatterChart>
        <c:scatterStyle val="lineMarker"/>
        <c:ser>
          <c:idx val="0"/>
          <c:order val="0"/>
          <c:tx>
            <c:v>T(z)</c:v>
          </c:tx>
          <c:xVal>
            <c:numRef>
              <c:f>Sheet1!$E$2:$E$99</c:f>
              <c:numCache>
                <c:formatCode>General</c:formatCode>
                <c:ptCount val="98"/>
                <c:pt idx="0">
                  <c:v>179</c:v>
                </c:pt>
                <c:pt idx="1">
                  <c:v>180</c:v>
                </c:pt>
                <c:pt idx="2">
                  <c:v>206</c:v>
                </c:pt>
                <c:pt idx="3">
                  <c:v>382</c:v>
                </c:pt>
                <c:pt idx="4">
                  <c:v>314</c:v>
                </c:pt>
                <c:pt idx="5">
                  <c:v>257</c:v>
                </c:pt>
                <c:pt idx="7">
                  <c:v>501</c:v>
                </c:pt>
                <c:pt idx="8">
                  <c:v>647</c:v>
                </c:pt>
                <c:pt idx="9">
                  <c:v>723</c:v>
                </c:pt>
                <c:pt idx="11">
                  <c:v>823</c:v>
                </c:pt>
                <c:pt idx="13">
                  <c:v>834</c:v>
                </c:pt>
                <c:pt idx="14">
                  <c:v>826</c:v>
                </c:pt>
                <c:pt idx="15">
                  <c:v>753</c:v>
                </c:pt>
                <c:pt idx="16">
                  <c:v>858</c:v>
                </c:pt>
                <c:pt idx="17">
                  <c:v>960</c:v>
                </c:pt>
                <c:pt idx="18">
                  <c:v>1006</c:v>
                </c:pt>
                <c:pt idx="19">
                  <c:v>991</c:v>
                </c:pt>
                <c:pt idx="22">
                  <c:v>1145</c:v>
                </c:pt>
                <c:pt idx="23">
                  <c:v>1189</c:v>
                </c:pt>
                <c:pt idx="24">
                  <c:v>1338</c:v>
                </c:pt>
                <c:pt idx="25">
                  <c:v>1485</c:v>
                </c:pt>
                <c:pt idx="26">
                  <c:v>1663</c:v>
                </c:pt>
                <c:pt idx="27">
                  <c:v>1821</c:v>
                </c:pt>
                <c:pt idx="29">
                  <c:v>1914</c:v>
                </c:pt>
                <c:pt idx="30">
                  <c:v>1920</c:v>
                </c:pt>
                <c:pt idx="31">
                  <c:v>1955</c:v>
                </c:pt>
                <c:pt idx="32">
                  <c:v>1990</c:v>
                </c:pt>
                <c:pt idx="33">
                  <c:v>2020</c:v>
                </c:pt>
                <c:pt idx="34">
                  <c:v>2060</c:v>
                </c:pt>
                <c:pt idx="35">
                  <c:v>2127</c:v>
                </c:pt>
                <c:pt idx="36">
                  <c:v>2143</c:v>
                </c:pt>
                <c:pt idx="37">
                  <c:v>2234</c:v>
                </c:pt>
                <c:pt idx="38">
                  <c:v>2192</c:v>
                </c:pt>
                <c:pt idx="40">
                  <c:v>2177</c:v>
                </c:pt>
                <c:pt idx="41">
                  <c:v>2176</c:v>
                </c:pt>
                <c:pt idx="42">
                  <c:v>2251</c:v>
                </c:pt>
                <c:pt idx="43">
                  <c:v>2395</c:v>
                </c:pt>
                <c:pt idx="44">
                  <c:v>2500</c:v>
                </c:pt>
                <c:pt idx="45">
                  <c:v>2682</c:v>
                </c:pt>
                <c:pt idx="46">
                  <c:v>2838</c:v>
                </c:pt>
                <c:pt idx="47">
                  <c:v>2960</c:v>
                </c:pt>
                <c:pt idx="53">
                  <c:v>2962</c:v>
                </c:pt>
                <c:pt idx="54">
                  <c:v>2962</c:v>
                </c:pt>
                <c:pt idx="55">
                  <c:v>2962</c:v>
                </c:pt>
                <c:pt idx="56">
                  <c:v>3070</c:v>
                </c:pt>
                <c:pt idx="57">
                  <c:v>3098</c:v>
                </c:pt>
                <c:pt idx="58">
                  <c:v>3216</c:v>
                </c:pt>
                <c:pt idx="59">
                  <c:v>3261</c:v>
                </c:pt>
                <c:pt idx="60">
                  <c:v>3297</c:v>
                </c:pt>
                <c:pt idx="61">
                  <c:v>3309</c:v>
                </c:pt>
                <c:pt idx="62">
                  <c:v>3339</c:v>
                </c:pt>
                <c:pt idx="63">
                  <c:v>3431</c:v>
                </c:pt>
                <c:pt idx="65">
                  <c:v>3564</c:v>
                </c:pt>
                <c:pt idx="66">
                  <c:v>3625</c:v>
                </c:pt>
                <c:pt idx="67">
                  <c:v>3736</c:v>
                </c:pt>
                <c:pt idx="69">
                  <c:v>3960</c:v>
                </c:pt>
                <c:pt idx="70">
                  <c:v>4000</c:v>
                </c:pt>
                <c:pt idx="71">
                  <c:v>4050</c:v>
                </c:pt>
                <c:pt idx="72">
                  <c:v>4137</c:v>
                </c:pt>
                <c:pt idx="73">
                  <c:v>4163</c:v>
                </c:pt>
                <c:pt idx="74">
                  <c:v>4200</c:v>
                </c:pt>
                <c:pt idx="75">
                  <c:v>4327</c:v>
                </c:pt>
                <c:pt idx="80">
                  <c:v>4346</c:v>
                </c:pt>
                <c:pt idx="84">
                  <c:v>4248</c:v>
                </c:pt>
                <c:pt idx="85">
                  <c:v>4285</c:v>
                </c:pt>
                <c:pt idx="86">
                  <c:v>4278</c:v>
                </c:pt>
                <c:pt idx="87">
                  <c:v>4227</c:v>
                </c:pt>
                <c:pt idx="88">
                  <c:v>4225</c:v>
                </c:pt>
                <c:pt idx="90">
                  <c:v>4280</c:v>
                </c:pt>
                <c:pt idx="91">
                  <c:v>4291</c:v>
                </c:pt>
                <c:pt idx="93">
                  <c:v>4327</c:v>
                </c:pt>
                <c:pt idx="97">
                  <c:v>4331</c:v>
                </c:pt>
              </c:numCache>
            </c:numRef>
          </c:xVal>
          <c:yVal>
            <c:numRef>
              <c:f>Sheet1!$I$2:$I$99</c:f>
              <c:numCache>
                <c:formatCode>General</c:formatCode>
                <c:ptCount val="98"/>
                <c:pt idx="4">
                  <c:v>28</c:v>
                </c:pt>
                <c:pt idx="9">
                  <c:v>25</c:v>
                </c:pt>
                <c:pt idx="19">
                  <c:v>24</c:v>
                </c:pt>
                <c:pt idx="27">
                  <c:v>18</c:v>
                </c:pt>
                <c:pt idx="32">
                  <c:v>15</c:v>
                </c:pt>
                <c:pt idx="54">
                  <c:v>9</c:v>
                </c:pt>
                <c:pt idx="61">
                  <c:v>7</c:v>
                </c:pt>
                <c:pt idx="63">
                  <c:v>8</c:v>
                </c:pt>
                <c:pt idx="71">
                  <c:v>4</c:v>
                </c:pt>
                <c:pt idx="81">
                  <c:v>0</c:v>
                </c:pt>
                <c:pt idx="86">
                  <c:v>0</c:v>
                </c:pt>
                <c:pt idx="88">
                  <c:v>0</c:v>
                </c:pt>
                <c:pt idx="91">
                  <c:v>-3</c:v>
                </c:pt>
                <c:pt idx="93">
                  <c:v>-3</c:v>
                </c:pt>
                <c:pt idx="97">
                  <c:v>-3</c:v>
                </c:pt>
              </c:numCache>
            </c:numRef>
          </c:yVal>
        </c:ser>
        <c:axId val="60531840"/>
        <c:axId val="60533376"/>
      </c:scatterChart>
      <c:valAx>
        <c:axId val="60531840"/>
        <c:scaling>
          <c:orientation val="minMax"/>
        </c:scaling>
        <c:axPos val="b"/>
        <c:numFmt formatCode="General" sourceLinked="1"/>
        <c:tickLblPos val="nextTo"/>
        <c:crossAx val="60533376"/>
        <c:crosses val="autoZero"/>
        <c:crossBetween val="midCat"/>
      </c:valAx>
      <c:valAx>
        <c:axId val="60533376"/>
        <c:scaling>
          <c:orientation val="minMax"/>
        </c:scaling>
        <c:axPos val="l"/>
        <c:majorGridlines/>
        <c:numFmt formatCode="General" sourceLinked="1"/>
        <c:tickLblPos val="nextTo"/>
        <c:crossAx val="60531840"/>
        <c:crosses val="autoZero"/>
        <c:crossBetween val="midCat"/>
      </c:valAx>
    </c:plotArea>
    <c:legend>
      <c:legendPos val="r"/>
      <c:layout/>
    </c:legend>
    <c:plotVisOnly val="1"/>
  </c:chart>
  <c:printSettings>
    <c:headerFooter/>
    <c:pageMargins b="0.75000000000000022" l="0.70000000000000018" r="0.70000000000000018" t="0.75000000000000022" header="0.3000000000000001" footer="0.3000000000000001"/>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en-US"/>
  <c:chart>
    <c:title>
      <c:layout/>
    </c:title>
    <c:plotArea>
      <c:layout/>
      <c:scatterChart>
        <c:scatterStyle val="lineMarker"/>
        <c:ser>
          <c:idx val="0"/>
          <c:order val="0"/>
          <c:tx>
            <c:v>z(L)</c:v>
          </c:tx>
          <c:spPr>
            <a:ln w="28575">
              <a:noFill/>
            </a:ln>
          </c:spPr>
          <c:xVal>
            <c:numRef>
              <c:f>Sheet1!$D$2:$D$130</c:f>
              <c:numCache>
                <c:formatCode>General</c:formatCode>
                <c:ptCount val="129"/>
                <c:pt idx="0">
                  <c:v>0</c:v>
                </c:pt>
                <c:pt idx="1">
                  <c:v>0</c:v>
                </c:pt>
                <c:pt idx="3">
                  <c:v>2.6</c:v>
                </c:pt>
                <c:pt idx="4">
                  <c:v>3.9</c:v>
                </c:pt>
                <c:pt idx="7">
                  <c:v>9.6</c:v>
                </c:pt>
                <c:pt idx="8">
                  <c:v>11.6</c:v>
                </c:pt>
                <c:pt idx="9">
                  <c:v>13.1</c:v>
                </c:pt>
                <c:pt idx="11">
                  <c:v>16.399999999999999</c:v>
                </c:pt>
                <c:pt idx="13">
                  <c:v>17</c:v>
                </c:pt>
                <c:pt idx="14">
                  <c:v>18</c:v>
                </c:pt>
                <c:pt idx="15">
                  <c:v>22.3</c:v>
                </c:pt>
                <c:pt idx="16">
                  <c:v>26.9</c:v>
                </c:pt>
                <c:pt idx="25">
                  <c:v>44.5</c:v>
                </c:pt>
                <c:pt idx="26">
                  <c:v>46.2</c:v>
                </c:pt>
                <c:pt idx="27">
                  <c:v>47.6</c:v>
                </c:pt>
                <c:pt idx="29">
                  <c:v>49</c:v>
                </c:pt>
                <c:pt idx="30">
                  <c:v>52.8</c:v>
                </c:pt>
                <c:pt idx="31">
                  <c:v>53.6</c:v>
                </c:pt>
                <c:pt idx="34">
                  <c:v>56.6</c:v>
                </c:pt>
                <c:pt idx="36">
                  <c:v>57.8</c:v>
                </c:pt>
                <c:pt idx="40">
                  <c:v>63.6</c:v>
                </c:pt>
                <c:pt idx="41">
                  <c:v>64</c:v>
                </c:pt>
                <c:pt idx="42">
                  <c:v>65.599999999999994</c:v>
                </c:pt>
                <c:pt idx="43">
                  <c:v>67</c:v>
                </c:pt>
                <c:pt idx="45">
                  <c:v>68.8</c:v>
                </c:pt>
                <c:pt idx="47">
                  <c:v>70.3</c:v>
                </c:pt>
                <c:pt idx="54">
                  <c:v>70.400000000000006</c:v>
                </c:pt>
                <c:pt idx="55">
                  <c:v>70.599999999999994</c:v>
                </c:pt>
                <c:pt idx="56">
                  <c:v>71.099999999999994</c:v>
                </c:pt>
                <c:pt idx="57">
                  <c:v>71.3</c:v>
                </c:pt>
                <c:pt idx="59">
                  <c:v>72.2</c:v>
                </c:pt>
                <c:pt idx="60">
                  <c:v>72.599999999999994</c:v>
                </c:pt>
                <c:pt idx="61">
                  <c:v>72.7</c:v>
                </c:pt>
                <c:pt idx="63">
                  <c:v>73.599999999999994</c:v>
                </c:pt>
                <c:pt idx="66">
                  <c:v>73.8</c:v>
                </c:pt>
                <c:pt idx="67">
                  <c:v>75.400000000000006</c:v>
                </c:pt>
                <c:pt idx="68">
                  <c:v>75.400000000000006</c:v>
                </c:pt>
                <c:pt idx="71">
                  <c:v>77.099999999999994</c:v>
                </c:pt>
                <c:pt idx="72">
                  <c:v>77.5</c:v>
                </c:pt>
                <c:pt idx="75">
                  <c:v>78.900000000000006</c:v>
                </c:pt>
                <c:pt idx="83">
                  <c:v>79.2</c:v>
                </c:pt>
                <c:pt idx="86">
                  <c:v>81.099999999999994</c:v>
                </c:pt>
                <c:pt idx="97">
                  <c:v>82.6</c:v>
                </c:pt>
                <c:pt idx="98">
                  <c:v>86.6</c:v>
                </c:pt>
                <c:pt idx="102">
                  <c:v>89</c:v>
                </c:pt>
                <c:pt idx="103">
                  <c:v>95.7</c:v>
                </c:pt>
                <c:pt idx="105">
                  <c:v>97</c:v>
                </c:pt>
                <c:pt idx="108">
                  <c:v>129.30000000000001</c:v>
                </c:pt>
                <c:pt idx="109">
                  <c:v>170.3</c:v>
                </c:pt>
              </c:numCache>
            </c:numRef>
          </c:xVal>
          <c:yVal>
            <c:numRef>
              <c:f>Sheet1!$E$2:$E$130</c:f>
              <c:numCache>
                <c:formatCode>General</c:formatCode>
                <c:ptCount val="129"/>
                <c:pt idx="0">
                  <c:v>179</c:v>
                </c:pt>
                <c:pt idx="1">
                  <c:v>180</c:v>
                </c:pt>
                <c:pt idx="2">
                  <c:v>206</c:v>
                </c:pt>
                <c:pt idx="3">
                  <c:v>382</c:v>
                </c:pt>
                <c:pt idx="4">
                  <c:v>314</c:v>
                </c:pt>
                <c:pt idx="5">
                  <c:v>257</c:v>
                </c:pt>
                <c:pt idx="7">
                  <c:v>501</c:v>
                </c:pt>
                <c:pt idx="8">
                  <c:v>647</c:v>
                </c:pt>
                <c:pt idx="9">
                  <c:v>723</c:v>
                </c:pt>
                <c:pt idx="11">
                  <c:v>823</c:v>
                </c:pt>
                <c:pt idx="13">
                  <c:v>834</c:v>
                </c:pt>
                <c:pt idx="14">
                  <c:v>826</c:v>
                </c:pt>
                <c:pt idx="15">
                  <c:v>753</c:v>
                </c:pt>
                <c:pt idx="16">
                  <c:v>858</c:v>
                </c:pt>
                <c:pt idx="17">
                  <c:v>960</c:v>
                </c:pt>
                <c:pt idx="18">
                  <c:v>1006</c:v>
                </c:pt>
                <c:pt idx="19">
                  <c:v>991</c:v>
                </c:pt>
                <c:pt idx="22">
                  <c:v>1145</c:v>
                </c:pt>
                <c:pt idx="23">
                  <c:v>1189</c:v>
                </c:pt>
                <c:pt idx="24">
                  <c:v>1338</c:v>
                </c:pt>
                <c:pt idx="25">
                  <c:v>1485</c:v>
                </c:pt>
                <c:pt idx="26">
                  <c:v>1663</c:v>
                </c:pt>
                <c:pt idx="27">
                  <c:v>1821</c:v>
                </c:pt>
                <c:pt idx="29">
                  <c:v>1914</c:v>
                </c:pt>
                <c:pt idx="30">
                  <c:v>1920</c:v>
                </c:pt>
                <c:pt idx="31">
                  <c:v>1955</c:v>
                </c:pt>
                <c:pt idx="32">
                  <c:v>1990</c:v>
                </c:pt>
                <c:pt idx="33">
                  <c:v>2020</c:v>
                </c:pt>
                <c:pt idx="34">
                  <c:v>2060</c:v>
                </c:pt>
                <c:pt idx="35">
                  <c:v>2127</c:v>
                </c:pt>
                <c:pt idx="36">
                  <c:v>2143</c:v>
                </c:pt>
                <c:pt idx="37">
                  <c:v>2234</c:v>
                </c:pt>
                <c:pt idx="38">
                  <c:v>2192</c:v>
                </c:pt>
                <c:pt idx="40">
                  <c:v>2177</c:v>
                </c:pt>
                <c:pt idx="41">
                  <c:v>2176</c:v>
                </c:pt>
                <c:pt idx="42">
                  <c:v>2251</c:v>
                </c:pt>
                <c:pt idx="43">
                  <c:v>2395</c:v>
                </c:pt>
                <c:pt idx="44">
                  <c:v>2500</c:v>
                </c:pt>
                <c:pt idx="45">
                  <c:v>2682</c:v>
                </c:pt>
                <c:pt idx="46">
                  <c:v>2838</c:v>
                </c:pt>
                <c:pt idx="47">
                  <c:v>2960</c:v>
                </c:pt>
                <c:pt idx="53">
                  <c:v>2962</c:v>
                </c:pt>
                <c:pt idx="54">
                  <c:v>2962</c:v>
                </c:pt>
                <c:pt idx="55">
                  <c:v>2962</c:v>
                </c:pt>
                <c:pt idx="56">
                  <c:v>3070</c:v>
                </c:pt>
                <c:pt idx="57">
                  <c:v>3098</c:v>
                </c:pt>
                <c:pt idx="58">
                  <c:v>3216</c:v>
                </c:pt>
                <c:pt idx="59">
                  <c:v>3261</c:v>
                </c:pt>
                <c:pt idx="60">
                  <c:v>3297</c:v>
                </c:pt>
                <c:pt idx="61">
                  <c:v>3309</c:v>
                </c:pt>
                <c:pt idx="62">
                  <c:v>3339</c:v>
                </c:pt>
                <c:pt idx="63">
                  <c:v>3431</c:v>
                </c:pt>
                <c:pt idx="65">
                  <c:v>3564</c:v>
                </c:pt>
                <c:pt idx="66">
                  <c:v>3625</c:v>
                </c:pt>
                <c:pt idx="67">
                  <c:v>3736</c:v>
                </c:pt>
                <c:pt idx="69">
                  <c:v>3960</c:v>
                </c:pt>
                <c:pt idx="70">
                  <c:v>4000</c:v>
                </c:pt>
                <c:pt idx="71">
                  <c:v>4050</c:v>
                </c:pt>
                <c:pt idx="72">
                  <c:v>4137</c:v>
                </c:pt>
                <c:pt idx="73">
                  <c:v>4163</c:v>
                </c:pt>
                <c:pt idx="74">
                  <c:v>4200</c:v>
                </c:pt>
                <c:pt idx="75">
                  <c:v>4327</c:v>
                </c:pt>
                <c:pt idx="80">
                  <c:v>4346</c:v>
                </c:pt>
                <c:pt idx="84">
                  <c:v>4248</c:v>
                </c:pt>
                <c:pt idx="85">
                  <c:v>4285</c:v>
                </c:pt>
                <c:pt idx="86">
                  <c:v>4278</c:v>
                </c:pt>
                <c:pt idx="87">
                  <c:v>4227</c:v>
                </c:pt>
                <c:pt idx="88">
                  <c:v>4225</c:v>
                </c:pt>
                <c:pt idx="90">
                  <c:v>4280</c:v>
                </c:pt>
                <c:pt idx="91">
                  <c:v>4291</c:v>
                </c:pt>
                <c:pt idx="93">
                  <c:v>4327</c:v>
                </c:pt>
                <c:pt idx="97">
                  <c:v>4331</c:v>
                </c:pt>
                <c:pt idx="98">
                  <c:v>3641</c:v>
                </c:pt>
                <c:pt idx="102">
                  <c:v>3200</c:v>
                </c:pt>
                <c:pt idx="103">
                  <c:v>2300</c:v>
                </c:pt>
                <c:pt idx="104">
                  <c:v>2300</c:v>
                </c:pt>
                <c:pt idx="105">
                  <c:v>2187</c:v>
                </c:pt>
                <c:pt idx="107">
                  <c:v>1000</c:v>
                </c:pt>
              </c:numCache>
            </c:numRef>
          </c:yVal>
        </c:ser>
        <c:axId val="60545664"/>
        <c:axId val="60621184"/>
      </c:scatterChart>
      <c:valAx>
        <c:axId val="60545664"/>
        <c:scaling>
          <c:orientation val="minMax"/>
          <c:max val="100"/>
        </c:scaling>
        <c:axPos val="b"/>
        <c:numFmt formatCode="General" sourceLinked="1"/>
        <c:tickLblPos val="nextTo"/>
        <c:crossAx val="60621184"/>
        <c:crosses val="autoZero"/>
        <c:crossBetween val="midCat"/>
      </c:valAx>
      <c:valAx>
        <c:axId val="60621184"/>
        <c:scaling>
          <c:orientation val="minMax"/>
        </c:scaling>
        <c:axPos val="l"/>
        <c:majorGridlines/>
        <c:numFmt formatCode="General" sourceLinked="1"/>
        <c:tickLblPos val="nextTo"/>
        <c:crossAx val="60545664"/>
        <c:crosses val="autoZero"/>
        <c:crossBetween val="midCat"/>
      </c:valAx>
    </c:plotArea>
    <c:legend>
      <c:legendPos val="r"/>
      <c:layout/>
    </c:legend>
    <c:plotVisOnly val="1"/>
  </c:chart>
  <c:printSettings>
    <c:headerFooter/>
    <c:pageMargins b="0.75000000000000044" l="0.7000000000000004" r="0.7000000000000004" t="0.75000000000000044" header="0.30000000000000021" footer="0.30000000000000021"/>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lang val="en-US"/>
  <c:chart>
    <c:title>
      <c:layout/>
    </c:title>
    <c:plotArea>
      <c:layout/>
      <c:scatterChart>
        <c:scatterStyle val="lineMarker"/>
        <c:ser>
          <c:idx val="0"/>
          <c:order val="0"/>
          <c:tx>
            <c:v>L(t)</c:v>
          </c:tx>
          <c:spPr>
            <a:ln w="28575">
              <a:noFill/>
            </a:ln>
          </c:spPr>
          <c:xVal>
            <c:numRef>
              <c:f>Sheet1!$C$2:$C$130</c:f>
              <c:numCache>
                <c:formatCode>h:mm</c:formatCode>
                <c:ptCount val="129"/>
                <c:pt idx="0" formatCode="h:mm\ AM/PM">
                  <c:v>7.9166666666666663E-2</c:v>
                </c:pt>
                <c:pt idx="1">
                  <c:v>9.9999999999999992E-2</c:v>
                </c:pt>
                <c:pt idx="2">
                  <c:v>0.10069444444444443</c:v>
                </c:pt>
                <c:pt idx="3">
                  <c:v>0.10555555555555556</c:v>
                </c:pt>
                <c:pt idx="4">
                  <c:v>0.1076388888888889</c:v>
                </c:pt>
                <c:pt idx="5">
                  <c:v>0.1111111111111111</c:v>
                </c:pt>
                <c:pt idx="6">
                  <c:v>0.1125</c:v>
                </c:pt>
                <c:pt idx="7">
                  <c:v>0.11527777777777777</c:v>
                </c:pt>
                <c:pt idx="8">
                  <c:v>0.11805555555555557</c:v>
                </c:pt>
                <c:pt idx="9">
                  <c:v>0.11944444444444445</c:v>
                </c:pt>
                <c:pt idx="11">
                  <c:v>0.12222222222222223</c:v>
                </c:pt>
                <c:pt idx="13">
                  <c:v>0.12361111111111112</c:v>
                </c:pt>
                <c:pt idx="14">
                  <c:v>0.12430555555555556</c:v>
                </c:pt>
                <c:pt idx="15">
                  <c:v>0.12847222222222224</c:v>
                </c:pt>
                <c:pt idx="16">
                  <c:v>0.13333333333333333</c:v>
                </c:pt>
                <c:pt idx="17">
                  <c:v>0.13819444444444443</c:v>
                </c:pt>
                <c:pt idx="18">
                  <c:v>0.1423611111111111</c:v>
                </c:pt>
                <c:pt idx="19">
                  <c:v>0.1451388888888889</c:v>
                </c:pt>
                <c:pt idx="22">
                  <c:v>0.14791666666666667</c:v>
                </c:pt>
                <c:pt idx="23">
                  <c:v>0.15069444444444444</c:v>
                </c:pt>
                <c:pt idx="24">
                  <c:v>0.15277777777777776</c:v>
                </c:pt>
                <c:pt idx="25">
                  <c:v>0.15347222222222223</c:v>
                </c:pt>
                <c:pt idx="26">
                  <c:v>0.15625</c:v>
                </c:pt>
                <c:pt idx="27">
                  <c:v>0.15763888888888888</c:v>
                </c:pt>
                <c:pt idx="28">
                  <c:v>0.15902777777777777</c:v>
                </c:pt>
                <c:pt idx="29">
                  <c:v>0.16111111111111112</c:v>
                </c:pt>
                <c:pt idx="30">
                  <c:v>0.16597222222222222</c:v>
                </c:pt>
                <c:pt idx="31">
                  <c:v>0.1673611111111111</c:v>
                </c:pt>
                <c:pt idx="32">
                  <c:v>0.16874999999999998</c:v>
                </c:pt>
                <c:pt idx="33">
                  <c:v>0.16944444444444443</c:v>
                </c:pt>
                <c:pt idx="34">
                  <c:v>0.17013888888888887</c:v>
                </c:pt>
                <c:pt idx="35">
                  <c:v>0.17152777777777775</c:v>
                </c:pt>
                <c:pt idx="36">
                  <c:v>0.17152777777777775</c:v>
                </c:pt>
                <c:pt idx="37">
                  <c:v>0.17430555555555557</c:v>
                </c:pt>
                <c:pt idx="38">
                  <c:v>0.17500000000000002</c:v>
                </c:pt>
                <c:pt idx="40">
                  <c:v>0.17777777777777778</c:v>
                </c:pt>
                <c:pt idx="41">
                  <c:v>0.17847222222222223</c:v>
                </c:pt>
                <c:pt idx="42">
                  <c:v>0.17986111111111111</c:v>
                </c:pt>
                <c:pt idx="43">
                  <c:v>0.18194444444444444</c:v>
                </c:pt>
                <c:pt idx="44">
                  <c:v>0.18263888888888891</c:v>
                </c:pt>
                <c:pt idx="45">
                  <c:v>0.18402777777777779</c:v>
                </c:pt>
                <c:pt idx="46">
                  <c:v>0.18472222222222223</c:v>
                </c:pt>
                <c:pt idx="47">
                  <c:v>0.18680555555555556</c:v>
                </c:pt>
                <c:pt idx="48">
                  <c:v>0.18680555555555556</c:v>
                </c:pt>
                <c:pt idx="49">
                  <c:v>0.19166666666666665</c:v>
                </c:pt>
                <c:pt idx="50">
                  <c:v>0.19236111111111112</c:v>
                </c:pt>
                <c:pt idx="51">
                  <c:v>0.19513888888888889</c:v>
                </c:pt>
                <c:pt idx="52">
                  <c:v>0.20902777777777778</c:v>
                </c:pt>
                <c:pt idx="53">
                  <c:v>0.21249999999999999</c:v>
                </c:pt>
                <c:pt idx="54">
                  <c:v>0.21458333333333335</c:v>
                </c:pt>
                <c:pt idx="55">
                  <c:v>0.21458333333333335</c:v>
                </c:pt>
                <c:pt idx="56">
                  <c:v>0.21597222222222223</c:v>
                </c:pt>
                <c:pt idx="57">
                  <c:v>0.21666666666666667</c:v>
                </c:pt>
                <c:pt idx="58">
                  <c:v>0.21805555555555556</c:v>
                </c:pt>
                <c:pt idx="59">
                  <c:v>0.21875</c:v>
                </c:pt>
                <c:pt idx="60">
                  <c:v>0.21944444444444444</c:v>
                </c:pt>
                <c:pt idx="61">
                  <c:v>0.22222222222222221</c:v>
                </c:pt>
                <c:pt idx="62">
                  <c:v>0.22291666666666665</c:v>
                </c:pt>
                <c:pt idx="63">
                  <c:v>0.22430555555555556</c:v>
                </c:pt>
                <c:pt idx="64">
                  <c:v>0.22430555555555556</c:v>
                </c:pt>
                <c:pt idx="65">
                  <c:v>0.22638888888888889</c:v>
                </c:pt>
                <c:pt idx="66">
                  <c:v>0.22708333333333333</c:v>
                </c:pt>
                <c:pt idx="67">
                  <c:v>0.22847222222222222</c:v>
                </c:pt>
                <c:pt idx="68">
                  <c:v>0.2298611111111111</c:v>
                </c:pt>
                <c:pt idx="69">
                  <c:v>0.23333333333333331</c:v>
                </c:pt>
                <c:pt idx="70">
                  <c:v>0.23333333333333331</c:v>
                </c:pt>
                <c:pt idx="71">
                  <c:v>0.23541666666666669</c:v>
                </c:pt>
                <c:pt idx="72">
                  <c:v>0.23750000000000002</c:v>
                </c:pt>
                <c:pt idx="73">
                  <c:v>0.23750000000000002</c:v>
                </c:pt>
                <c:pt idx="74">
                  <c:v>0.2388888888888889</c:v>
                </c:pt>
                <c:pt idx="75">
                  <c:v>0.24027777777777778</c:v>
                </c:pt>
                <c:pt idx="76">
                  <c:v>0.24236111111111111</c:v>
                </c:pt>
                <c:pt idx="77">
                  <c:v>0.24444444444444446</c:v>
                </c:pt>
                <c:pt idx="78">
                  <c:v>0.24513888888888888</c:v>
                </c:pt>
                <c:pt idx="79">
                  <c:v>0.24652777777777779</c:v>
                </c:pt>
                <c:pt idx="80">
                  <c:v>0.24791666666666667</c:v>
                </c:pt>
                <c:pt idx="81">
                  <c:v>0.24861111111111112</c:v>
                </c:pt>
                <c:pt idx="82">
                  <c:v>0.25555555555555559</c:v>
                </c:pt>
                <c:pt idx="83">
                  <c:v>0.25555555555555559</c:v>
                </c:pt>
                <c:pt idx="84">
                  <c:v>0.26041666666666669</c:v>
                </c:pt>
                <c:pt idx="85">
                  <c:v>0.26250000000000001</c:v>
                </c:pt>
                <c:pt idx="86">
                  <c:v>0.26666666666666666</c:v>
                </c:pt>
                <c:pt idx="87">
                  <c:v>0.27013888888888887</c:v>
                </c:pt>
                <c:pt idx="88">
                  <c:v>0.29583333333333334</c:v>
                </c:pt>
                <c:pt idx="89">
                  <c:v>0.29652777777777778</c:v>
                </c:pt>
                <c:pt idx="90">
                  <c:v>0.30138888888888887</c:v>
                </c:pt>
                <c:pt idx="91">
                  <c:v>0.30694444444444441</c:v>
                </c:pt>
                <c:pt idx="92">
                  <c:v>0.30902777777777779</c:v>
                </c:pt>
                <c:pt idx="93">
                  <c:v>0.3263888888888889</c:v>
                </c:pt>
                <c:pt idx="94">
                  <c:v>0.32847222222222222</c:v>
                </c:pt>
                <c:pt idx="95">
                  <c:v>0.32847222222222222</c:v>
                </c:pt>
                <c:pt idx="96">
                  <c:v>0.33263888888888887</c:v>
                </c:pt>
                <c:pt idx="97">
                  <c:v>0.33749999999999997</c:v>
                </c:pt>
                <c:pt idx="98" formatCode="h:mm:ss">
                  <c:v>0.34965277777777781</c:v>
                </c:pt>
                <c:pt idx="99" formatCode="h:mm:ss">
                  <c:v>0.35175925925925927</c:v>
                </c:pt>
                <c:pt idx="100" formatCode="h:mm:ss">
                  <c:v>0.35273148148148148</c:v>
                </c:pt>
                <c:pt idx="101" formatCode="h:mm:ss">
                  <c:v>0.35437500000000005</c:v>
                </c:pt>
                <c:pt idx="102" formatCode="h:mm:ss">
                  <c:v>0.3580787037037037</c:v>
                </c:pt>
                <c:pt idx="103" formatCode="h:mm:ss">
                  <c:v>0.38092592592592589</c:v>
                </c:pt>
                <c:pt idx="104" formatCode="h:mm:ss">
                  <c:v>0.38201388888888888</c:v>
                </c:pt>
                <c:pt idx="105" formatCode="h:mm:ss">
                  <c:v>0.38275462962962964</c:v>
                </c:pt>
                <c:pt idx="106" formatCode="h:mm:ss">
                  <c:v>0.38791666666666669</c:v>
                </c:pt>
                <c:pt idx="107" formatCode="h:mm:ss">
                  <c:v>0.41449074074074077</c:v>
                </c:pt>
                <c:pt idx="108" formatCode="h:mm:ss">
                  <c:v>0.42574074074074075</c:v>
                </c:pt>
                <c:pt idx="109" formatCode="h:mm:ss">
                  <c:v>0.47722222222222221</c:v>
                </c:pt>
              </c:numCache>
            </c:numRef>
          </c:xVal>
          <c:yVal>
            <c:numRef>
              <c:f>Sheet1!$D$2:$D$130</c:f>
              <c:numCache>
                <c:formatCode>General</c:formatCode>
                <c:ptCount val="129"/>
                <c:pt idx="0">
                  <c:v>0</c:v>
                </c:pt>
                <c:pt idx="1">
                  <c:v>0</c:v>
                </c:pt>
                <c:pt idx="3">
                  <c:v>2.6</c:v>
                </c:pt>
                <c:pt idx="4">
                  <c:v>3.9</c:v>
                </c:pt>
                <c:pt idx="7">
                  <c:v>9.6</c:v>
                </c:pt>
                <c:pt idx="8">
                  <c:v>11.6</c:v>
                </c:pt>
                <c:pt idx="9">
                  <c:v>13.1</c:v>
                </c:pt>
                <c:pt idx="11">
                  <c:v>16.399999999999999</c:v>
                </c:pt>
                <c:pt idx="13">
                  <c:v>17</c:v>
                </c:pt>
                <c:pt idx="14">
                  <c:v>18</c:v>
                </c:pt>
                <c:pt idx="15">
                  <c:v>22.3</c:v>
                </c:pt>
                <c:pt idx="16">
                  <c:v>26.9</c:v>
                </c:pt>
                <c:pt idx="25">
                  <c:v>44.5</c:v>
                </c:pt>
                <c:pt idx="26">
                  <c:v>46.2</c:v>
                </c:pt>
                <c:pt idx="27">
                  <c:v>47.6</c:v>
                </c:pt>
                <c:pt idx="29">
                  <c:v>49</c:v>
                </c:pt>
                <c:pt idx="30">
                  <c:v>52.8</c:v>
                </c:pt>
                <c:pt idx="31">
                  <c:v>53.6</c:v>
                </c:pt>
                <c:pt idx="34">
                  <c:v>56.6</c:v>
                </c:pt>
                <c:pt idx="36">
                  <c:v>57.8</c:v>
                </c:pt>
                <c:pt idx="40">
                  <c:v>63.6</c:v>
                </c:pt>
                <c:pt idx="41">
                  <c:v>64</c:v>
                </c:pt>
                <c:pt idx="42">
                  <c:v>65.599999999999994</c:v>
                </c:pt>
                <c:pt idx="43">
                  <c:v>67</c:v>
                </c:pt>
                <c:pt idx="45">
                  <c:v>68.8</c:v>
                </c:pt>
                <c:pt idx="47">
                  <c:v>70.3</c:v>
                </c:pt>
                <c:pt idx="54">
                  <c:v>70.400000000000006</c:v>
                </c:pt>
                <c:pt idx="55">
                  <c:v>70.599999999999994</c:v>
                </c:pt>
                <c:pt idx="56">
                  <c:v>71.099999999999994</c:v>
                </c:pt>
                <c:pt idx="57">
                  <c:v>71.3</c:v>
                </c:pt>
                <c:pt idx="59">
                  <c:v>72.2</c:v>
                </c:pt>
                <c:pt idx="60">
                  <c:v>72.599999999999994</c:v>
                </c:pt>
                <c:pt idx="61">
                  <c:v>72.7</c:v>
                </c:pt>
                <c:pt idx="63">
                  <c:v>73.599999999999994</c:v>
                </c:pt>
                <c:pt idx="66">
                  <c:v>73.8</c:v>
                </c:pt>
                <c:pt idx="67">
                  <c:v>75.400000000000006</c:v>
                </c:pt>
                <c:pt idx="68">
                  <c:v>75.400000000000006</c:v>
                </c:pt>
                <c:pt idx="71">
                  <c:v>77.099999999999994</c:v>
                </c:pt>
                <c:pt idx="72">
                  <c:v>77.5</c:v>
                </c:pt>
                <c:pt idx="75">
                  <c:v>78.900000000000006</c:v>
                </c:pt>
                <c:pt idx="83">
                  <c:v>79.2</c:v>
                </c:pt>
                <c:pt idx="86">
                  <c:v>81.099999999999994</c:v>
                </c:pt>
                <c:pt idx="97">
                  <c:v>82.6</c:v>
                </c:pt>
                <c:pt idx="98">
                  <c:v>86.6</c:v>
                </c:pt>
                <c:pt idx="102">
                  <c:v>89</c:v>
                </c:pt>
                <c:pt idx="103">
                  <c:v>95.7</c:v>
                </c:pt>
                <c:pt idx="105">
                  <c:v>97</c:v>
                </c:pt>
                <c:pt idx="108">
                  <c:v>129.30000000000001</c:v>
                </c:pt>
                <c:pt idx="109">
                  <c:v>170.3</c:v>
                </c:pt>
              </c:numCache>
            </c:numRef>
          </c:yVal>
        </c:ser>
        <c:axId val="60674048"/>
        <c:axId val="60675584"/>
      </c:scatterChart>
      <c:valAx>
        <c:axId val="60674048"/>
        <c:scaling>
          <c:orientation val="minMax"/>
          <c:min val="6.0000000000000026E-2"/>
        </c:scaling>
        <c:axPos val="b"/>
        <c:numFmt formatCode="h:mm\ AM/PM" sourceLinked="1"/>
        <c:tickLblPos val="nextTo"/>
        <c:crossAx val="60675584"/>
        <c:crosses val="autoZero"/>
        <c:crossBetween val="midCat"/>
      </c:valAx>
      <c:valAx>
        <c:axId val="60675584"/>
        <c:scaling>
          <c:orientation val="minMax"/>
        </c:scaling>
        <c:axPos val="l"/>
        <c:majorGridlines/>
        <c:numFmt formatCode="General" sourceLinked="1"/>
        <c:tickLblPos val="nextTo"/>
        <c:crossAx val="60674048"/>
        <c:crosses val="autoZero"/>
        <c:crossBetween val="midCat"/>
      </c:valAx>
    </c:plotArea>
    <c:legend>
      <c:legendPos val="r"/>
      <c:layout/>
    </c:legend>
    <c:plotVisOnly val="1"/>
  </c:chart>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en-US"/>
  <c:chart>
    <c:title>
      <c:layout/>
    </c:title>
    <c:plotArea>
      <c:layout/>
      <c:scatterChart>
        <c:scatterStyle val="lineMarker"/>
        <c:ser>
          <c:idx val="0"/>
          <c:order val="0"/>
          <c:tx>
            <c:v>z(t)</c:v>
          </c:tx>
          <c:spPr>
            <a:ln w="28575">
              <a:noFill/>
            </a:ln>
          </c:spPr>
          <c:xVal>
            <c:numRef>
              <c:f>Sheet1!$C$2:$C$130</c:f>
              <c:numCache>
                <c:formatCode>h:mm</c:formatCode>
                <c:ptCount val="129"/>
                <c:pt idx="0" formatCode="h:mm\ AM/PM">
                  <c:v>7.9166666666666663E-2</c:v>
                </c:pt>
                <c:pt idx="1">
                  <c:v>9.9999999999999992E-2</c:v>
                </c:pt>
                <c:pt idx="2">
                  <c:v>0.10069444444444443</c:v>
                </c:pt>
                <c:pt idx="3">
                  <c:v>0.10555555555555556</c:v>
                </c:pt>
                <c:pt idx="4">
                  <c:v>0.1076388888888889</c:v>
                </c:pt>
                <c:pt idx="5">
                  <c:v>0.1111111111111111</c:v>
                </c:pt>
                <c:pt idx="6">
                  <c:v>0.1125</c:v>
                </c:pt>
                <c:pt idx="7">
                  <c:v>0.11527777777777777</c:v>
                </c:pt>
                <c:pt idx="8">
                  <c:v>0.11805555555555557</c:v>
                </c:pt>
                <c:pt idx="9">
                  <c:v>0.11944444444444445</c:v>
                </c:pt>
                <c:pt idx="11">
                  <c:v>0.12222222222222223</c:v>
                </c:pt>
                <c:pt idx="13">
                  <c:v>0.12361111111111112</c:v>
                </c:pt>
                <c:pt idx="14">
                  <c:v>0.12430555555555556</c:v>
                </c:pt>
                <c:pt idx="15">
                  <c:v>0.12847222222222224</c:v>
                </c:pt>
                <c:pt idx="16">
                  <c:v>0.13333333333333333</c:v>
                </c:pt>
                <c:pt idx="17">
                  <c:v>0.13819444444444443</c:v>
                </c:pt>
                <c:pt idx="18">
                  <c:v>0.1423611111111111</c:v>
                </c:pt>
                <c:pt idx="19">
                  <c:v>0.1451388888888889</c:v>
                </c:pt>
                <c:pt idx="22">
                  <c:v>0.14791666666666667</c:v>
                </c:pt>
                <c:pt idx="23">
                  <c:v>0.15069444444444444</c:v>
                </c:pt>
                <c:pt idx="24">
                  <c:v>0.15277777777777776</c:v>
                </c:pt>
                <c:pt idx="25">
                  <c:v>0.15347222222222223</c:v>
                </c:pt>
                <c:pt idx="26">
                  <c:v>0.15625</c:v>
                </c:pt>
                <c:pt idx="27">
                  <c:v>0.15763888888888888</c:v>
                </c:pt>
                <c:pt idx="28">
                  <c:v>0.15902777777777777</c:v>
                </c:pt>
                <c:pt idx="29">
                  <c:v>0.16111111111111112</c:v>
                </c:pt>
                <c:pt idx="30">
                  <c:v>0.16597222222222222</c:v>
                </c:pt>
                <c:pt idx="31">
                  <c:v>0.1673611111111111</c:v>
                </c:pt>
                <c:pt idx="32">
                  <c:v>0.16874999999999998</c:v>
                </c:pt>
                <c:pt idx="33">
                  <c:v>0.16944444444444443</c:v>
                </c:pt>
                <c:pt idx="34">
                  <c:v>0.17013888888888887</c:v>
                </c:pt>
                <c:pt idx="35">
                  <c:v>0.17152777777777775</c:v>
                </c:pt>
                <c:pt idx="36">
                  <c:v>0.17152777777777775</c:v>
                </c:pt>
                <c:pt idx="37">
                  <c:v>0.17430555555555557</c:v>
                </c:pt>
                <c:pt idx="38">
                  <c:v>0.17500000000000002</c:v>
                </c:pt>
                <c:pt idx="40">
                  <c:v>0.17777777777777778</c:v>
                </c:pt>
                <c:pt idx="41">
                  <c:v>0.17847222222222223</c:v>
                </c:pt>
                <c:pt idx="42">
                  <c:v>0.17986111111111111</c:v>
                </c:pt>
                <c:pt idx="43">
                  <c:v>0.18194444444444444</c:v>
                </c:pt>
                <c:pt idx="44">
                  <c:v>0.18263888888888891</c:v>
                </c:pt>
                <c:pt idx="45">
                  <c:v>0.18402777777777779</c:v>
                </c:pt>
                <c:pt idx="46">
                  <c:v>0.18472222222222223</c:v>
                </c:pt>
                <c:pt idx="47">
                  <c:v>0.18680555555555556</c:v>
                </c:pt>
                <c:pt idx="48">
                  <c:v>0.18680555555555556</c:v>
                </c:pt>
                <c:pt idx="49">
                  <c:v>0.19166666666666665</c:v>
                </c:pt>
                <c:pt idx="50">
                  <c:v>0.19236111111111112</c:v>
                </c:pt>
                <c:pt idx="51">
                  <c:v>0.19513888888888889</c:v>
                </c:pt>
                <c:pt idx="52">
                  <c:v>0.20902777777777778</c:v>
                </c:pt>
                <c:pt idx="53">
                  <c:v>0.21249999999999999</c:v>
                </c:pt>
                <c:pt idx="54">
                  <c:v>0.21458333333333335</c:v>
                </c:pt>
                <c:pt idx="55">
                  <c:v>0.21458333333333335</c:v>
                </c:pt>
                <c:pt idx="56">
                  <c:v>0.21597222222222223</c:v>
                </c:pt>
                <c:pt idx="57">
                  <c:v>0.21666666666666667</c:v>
                </c:pt>
                <c:pt idx="58">
                  <c:v>0.21805555555555556</c:v>
                </c:pt>
                <c:pt idx="59">
                  <c:v>0.21875</c:v>
                </c:pt>
                <c:pt idx="60">
                  <c:v>0.21944444444444444</c:v>
                </c:pt>
                <c:pt idx="61">
                  <c:v>0.22222222222222221</c:v>
                </c:pt>
                <c:pt idx="62">
                  <c:v>0.22291666666666665</c:v>
                </c:pt>
                <c:pt idx="63">
                  <c:v>0.22430555555555556</c:v>
                </c:pt>
                <c:pt idx="64">
                  <c:v>0.22430555555555556</c:v>
                </c:pt>
                <c:pt idx="65">
                  <c:v>0.22638888888888889</c:v>
                </c:pt>
                <c:pt idx="66">
                  <c:v>0.22708333333333333</c:v>
                </c:pt>
                <c:pt idx="67">
                  <c:v>0.22847222222222222</c:v>
                </c:pt>
                <c:pt idx="68">
                  <c:v>0.2298611111111111</c:v>
                </c:pt>
                <c:pt idx="69">
                  <c:v>0.23333333333333331</c:v>
                </c:pt>
                <c:pt idx="70">
                  <c:v>0.23333333333333331</c:v>
                </c:pt>
                <c:pt idx="71">
                  <c:v>0.23541666666666669</c:v>
                </c:pt>
                <c:pt idx="72">
                  <c:v>0.23750000000000002</c:v>
                </c:pt>
                <c:pt idx="73">
                  <c:v>0.23750000000000002</c:v>
                </c:pt>
                <c:pt idx="74">
                  <c:v>0.2388888888888889</c:v>
                </c:pt>
                <c:pt idx="75">
                  <c:v>0.24027777777777778</c:v>
                </c:pt>
                <c:pt idx="76">
                  <c:v>0.24236111111111111</c:v>
                </c:pt>
                <c:pt idx="77">
                  <c:v>0.24444444444444446</c:v>
                </c:pt>
                <c:pt idx="78">
                  <c:v>0.24513888888888888</c:v>
                </c:pt>
                <c:pt idx="79">
                  <c:v>0.24652777777777779</c:v>
                </c:pt>
                <c:pt idx="80">
                  <c:v>0.24791666666666667</c:v>
                </c:pt>
                <c:pt idx="81">
                  <c:v>0.24861111111111112</c:v>
                </c:pt>
                <c:pt idx="82">
                  <c:v>0.25555555555555559</c:v>
                </c:pt>
                <c:pt idx="83">
                  <c:v>0.25555555555555559</c:v>
                </c:pt>
                <c:pt idx="84">
                  <c:v>0.26041666666666669</c:v>
                </c:pt>
                <c:pt idx="85">
                  <c:v>0.26250000000000001</c:v>
                </c:pt>
                <c:pt idx="86">
                  <c:v>0.26666666666666666</c:v>
                </c:pt>
                <c:pt idx="87">
                  <c:v>0.27013888888888887</c:v>
                </c:pt>
                <c:pt idx="88">
                  <c:v>0.29583333333333334</c:v>
                </c:pt>
                <c:pt idx="89">
                  <c:v>0.29652777777777778</c:v>
                </c:pt>
                <c:pt idx="90">
                  <c:v>0.30138888888888887</c:v>
                </c:pt>
                <c:pt idx="91">
                  <c:v>0.30694444444444441</c:v>
                </c:pt>
                <c:pt idx="92">
                  <c:v>0.30902777777777779</c:v>
                </c:pt>
                <c:pt idx="93">
                  <c:v>0.3263888888888889</c:v>
                </c:pt>
                <c:pt idx="94">
                  <c:v>0.32847222222222222</c:v>
                </c:pt>
                <c:pt idx="95">
                  <c:v>0.32847222222222222</c:v>
                </c:pt>
                <c:pt idx="96">
                  <c:v>0.33263888888888887</c:v>
                </c:pt>
                <c:pt idx="97">
                  <c:v>0.33749999999999997</c:v>
                </c:pt>
                <c:pt idx="98" formatCode="h:mm:ss">
                  <c:v>0.34965277777777781</c:v>
                </c:pt>
                <c:pt idx="99" formatCode="h:mm:ss">
                  <c:v>0.35175925925925927</c:v>
                </c:pt>
                <c:pt idx="100" formatCode="h:mm:ss">
                  <c:v>0.35273148148148148</c:v>
                </c:pt>
                <c:pt idx="101" formatCode="h:mm:ss">
                  <c:v>0.35437500000000005</c:v>
                </c:pt>
                <c:pt idx="102" formatCode="h:mm:ss">
                  <c:v>0.3580787037037037</c:v>
                </c:pt>
                <c:pt idx="103" formatCode="h:mm:ss">
                  <c:v>0.38092592592592589</c:v>
                </c:pt>
                <c:pt idx="104" formatCode="h:mm:ss">
                  <c:v>0.38201388888888888</c:v>
                </c:pt>
                <c:pt idx="105" formatCode="h:mm:ss">
                  <c:v>0.38275462962962964</c:v>
                </c:pt>
                <c:pt idx="106" formatCode="h:mm:ss">
                  <c:v>0.38791666666666669</c:v>
                </c:pt>
                <c:pt idx="107" formatCode="h:mm:ss">
                  <c:v>0.41449074074074077</c:v>
                </c:pt>
                <c:pt idx="108" formatCode="h:mm:ss">
                  <c:v>0.42574074074074075</c:v>
                </c:pt>
                <c:pt idx="109" formatCode="h:mm:ss">
                  <c:v>0.47722222222222221</c:v>
                </c:pt>
              </c:numCache>
            </c:numRef>
          </c:xVal>
          <c:yVal>
            <c:numRef>
              <c:f>Sheet1!$E$2:$E$130</c:f>
              <c:numCache>
                <c:formatCode>General</c:formatCode>
                <c:ptCount val="129"/>
                <c:pt idx="0">
                  <c:v>179</c:v>
                </c:pt>
                <c:pt idx="1">
                  <c:v>180</c:v>
                </c:pt>
                <c:pt idx="2">
                  <c:v>206</c:v>
                </c:pt>
                <c:pt idx="3">
                  <c:v>382</c:v>
                </c:pt>
                <c:pt idx="4">
                  <c:v>314</c:v>
                </c:pt>
                <c:pt idx="5">
                  <c:v>257</c:v>
                </c:pt>
                <c:pt idx="7">
                  <c:v>501</c:v>
                </c:pt>
                <c:pt idx="8">
                  <c:v>647</c:v>
                </c:pt>
                <c:pt idx="9">
                  <c:v>723</c:v>
                </c:pt>
                <c:pt idx="11">
                  <c:v>823</c:v>
                </c:pt>
                <c:pt idx="13">
                  <c:v>834</c:v>
                </c:pt>
                <c:pt idx="14">
                  <c:v>826</c:v>
                </c:pt>
                <c:pt idx="15">
                  <c:v>753</c:v>
                </c:pt>
                <c:pt idx="16">
                  <c:v>858</c:v>
                </c:pt>
                <c:pt idx="17">
                  <c:v>960</c:v>
                </c:pt>
                <c:pt idx="18">
                  <c:v>1006</c:v>
                </c:pt>
                <c:pt idx="19">
                  <c:v>991</c:v>
                </c:pt>
                <c:pt idx="22">
                  <c:v>1145</c:v>
                </c:pt>
                <c:pt idx="23">
                  <c:v>1189</c:v>
                </c:pt>
                <c:pt idx="24">
                  <c:v>1338</c:v>
                </c:pt>
                <c:pt idx="25">
                  <c:v>1485</c:v>
                </c:pt>
                <c:pt idx="26">
                  <c:v>1663</c:v>
                </c:pt>
                <c:pt idx="27">
                  <c:v>1821</c:v>
                </c:pt>
                <c:pt idx="29">
                  <c:v>1914</c:v>
                </c:pt>
                <c:pt idx="30">
                  <c:v>1920</c:v>
                </c:pt>
                <c:pt idx="31">
                  <c:v>1955</c:v>
                </c:pt>
                <c:pt idx="32">
                  <c:v>1990</c:v>
                </c:pt>
                <c:pt idx="33">
                  <c:v>2020</c:v>
                </c:pt>
                <c:pt idx="34">
                  <c:v>2060</c:v>
                </c:pt>
                <c:pt idx="35">
                  <c:v>2127</c:v>
                </c:pt>
                <c:pt idx="36">
                  <c:v>2143</c:v>
                </c:pt>
                <c:pt idx="37">
                  <c:v>2234</c:v>
                </c:pt>
                <c:pt idx="38">
                  <c:v>2192</c:v>
                </c:pt>
                <c:pt idx="40">
                  <c:v>2177</c:v>
                </c:pt>
                <c:pt idx="41">
                  <c:v>2176</c:v>
                </c:pt>
                <c:pt idx="42">
                  <c:v>2251</c:v>
                </c:pt>
                <c:pt idx="43">
                  <c:v>2395</c:v>
                </c:pt>
                <c:pt idx="44">
                  <c:v>2500</c:v>
                </c:pt>
                <c:pt idx="45">
                  <c:v>2682</c:v>
                </c:pt>
                <c:pt idx="46">
                  <c:v>2838</c:v>
                </c:pt>
                <c:pt idx="47">
                  <c:v>2960</c:v>
                </c:pt>
                <c:pt idx="53">
                  <c:v>2962</c:v>
                </c:pt>
                <c:pt idx="54">
                  <c:v>2962</c:v>
                </c:pt>
                <c:pt idx="55">
                  <c:v>2962</c:v>
                </c:pt>
                <c:pt idx="56">
                  <c:v>3070</c:v>
                </c:pt>
                <c:pt idx="57">
                  <c:v>3098</c:v>
                </c:pt>
                <c:pt idx="58">
                  <c:v>3216</c:v>
                </c:pt>
                <c:pt idx="59">
                  <c:v>3261</c:v>
                </c:pt>
                <c:pt idx="60">
                  <c:v>3297</c:v>
                </c:pt>
                <c:pt idx="61">
                  <c:v>3309</c:v>
                </c:pt>
                <c:pt idx="62">
                  <c:v>3339</c:v>
                </c:pt>
                <c:pt idx="63">
                  <c:v>3431</c:v>
                </c:pt>
                <c:pt idx="65">
                  <c:v>3564</c:v>
                </c:pt>
                <c:pt idx="66">
                  <c:v>3625</c:v>
                </c:pt>
                <c:pt idx="67">
                  <c:v>3736</c:v>
                </c:pt>
                <c:pt idx="69">
                  <c:v>3960</c:v>
                </c:pt>
                <c:pt idx="70">
                  <c:v>4000</c:v>
                </c:pt>
                <c:pt idx="71">
                  <c:v>4050</c:v>
                </c:pt>
                <c:pt idx="72">
                  <c:v>4137</c:v>
                </c:pt>
                <c:pt idx="73">
                  <c:v>4163</c:v>
                </c:pt>
                <c:pt idx="74">
                  <c:v>4200</c:v>
                </c:pt>
                <c:pt idx="75">
                  <c:v>4327</c:v>
                </c:pt>
                <c:pt idx="80">
                  <c:v>4346</c:v>
                </c:pt>
                <c:pt idx="84">
                  <c:v>4248</c:v>
                </c:pt>
                <c:pt idx="85">
                  <c:v>4285</c:v>
                </c:pt>
                <c:pt idx="86">
                  <c:v>4278</c:v>
                </c:pt>
                <c:pt idx="87">
                  <c:v>4227</c:v>
                </c:pt>
                <c:pt idx="88">
                  <c:v>4225</c:v>
                </c:pt>
                <c:pt idx="90">
                  <c:v>4280</c:v>
                </c:pt>
                <c:pt idx="91">
                  <c:v>4291</c:v>
                </c:pt>
                <c:pt idx="93">
                  <c:v>4327</c:v>
                </c:pt>
                <c:pt idx="97">
                  <c:v>4331</c:v>
                </c:pt>
                <c:pt idx="98">
                  <c:v>3641</c:v>
                </c:pt>
                <c:pt idx="102">
                  <c:v>3200</c:v>
                </c:pt>
                <c:pt idx="103">
                  <c:v>2300</c:v>
                </c:pt>
                <c:pt idx="104">
                  <c:v>2300</c:v>
                </c:pt>
                <c:pt idx="105">
                  <c:v>2187</c:v>
                </c:pt>
                <c:pt idx="107">
                  <c:v>1000</c:v>
                </c:pt>
              </c:numCache>
            </c:numRef>
          </c:yVal>
        </c:ser>
        <c:axId val="61097088"/>
        <c:axId val="61098624"/>
      </c:scatterChart>
      <c:valAx>
        <c:axId val="61097088"/>
        <c:scaling>
          <c:orientation val="minMax"/>
          <c:max val="0.48000000000000015"/>
          <c:min val="6.0000000000000032E-2"/>
        </c:scaling>
        <c:axPos val="b"/>
        <c:numFmt formatCode="h:mm\ AM/PM" sourceLinked="1"/>
        <c:tickLblPos val="nextTo"/>
        <c:crossAx val="61098624"/>
        <c:crosses val="autoZero"/>
        <c:crossBetween val="midCat"/>
      </c:valAx>
      <c:valAx>
        <c:axId val="61098624"/>
        <c:scaling>
          <c:orientation val="minMax"/>
        </c:scaling>
        <c:axPos val="l"/>
        <c:majorGridlines/>
        <c:numFmt formatCode="General" sourceLinked="1"/>
        <c:tickLblPos val="nextTo"/>
        <c:crossAx val="61097088"/>
        <c:crosses val="autoZero"/>
        <c:crossBetween val="midCat"/>
      </c:valAx>
    </c:plotArea>
    <c:legend>
      <c:legendPos val="r"/>
      <c:layout/>
    </c:legend>
    <c:plotVisOnly val="1"/>
  </c:chart>
  <c:printSettings>
    <c:headerFooter/>
    <c:pageMargins b="0.750000000000001" l="0.70000000000000062" r="0.70000000000000062" t="0.750000000000001"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0</xdr:col>
      <xdr:colOff>38100</xdr:colOff>
      <xdr:row>111</xdr:row>
      <xdr:rowOff>9525</xdr:rowOff>
    </xdr:from>
    <xdr:to>
      <xdr:col>8</xdr:col>
      <xdr:colOff>238126</xdr:colOff>
      <xdr:row>128</xdr:row>
      <xdr:rowOff>180975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19050</xdr:colOff>
      <xdr:row>111</xdr:row>
      <xdr:rowOff>19050</xdr:rowOff>
    </xdr:from>
    <xdr:to>
      <xdr:col>10</xdr:col>
      <xdr:colOff>3095626</xdr:colOff>
      <xdr:row>129</xdr:row>
      <xdr:rowOff>0</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38100</xdr:colOff>
      <xdr:row>129</xdr:row>
      <xdr:rowOff>142875</xdr:rowOff>
    </xdr:from>
    <xdr:to>
      <xdr:col>8</xdr:col>
      <xdr:colOff>238126</xdr:colOff>
      <xdr:row>147</xdr:row>
      <xdr:rowOff>123825</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38100</xdr:colOff>
      <xdr:row>129</xdr:row>
      <xdr:rowOff>152400</xdr:rowOff>
    </xdr:from>
    <xdr:to>
      <xdr:col>10</xdr:col>
      <xdr:colOff>3114676</xdr:colOff>
      <xdr:row>147</xdr:row>
      <xdr:rowOff>171450</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M111"/>
  <sheetViews>
    <sheetView tabSelected="1" workbookViewId="0">
      <pane ySplit="1" topLeftCell="A2" activePane="bottomLeft" state="frozen"/>
      <selection pane="bottomLeft" activeCell="K46" sqref="K46"/>
    </sheetView>
  </sheetViews>
  <sheetFormatPr defaultRowHeight="15"/>
  <cols>
    <col min="1" max="1" width="4.28515625" customWidth="1"/>
    <col min="2" max="2" width="7" customWidth="1"/>
    <col min="3" max="3" width="8.42578125" customWidth="1"/>
    <col min="4" max="4" width="5.85546875" customWidth="1"/>
    <col min="5" max="5" width="6.5703125" customWidth="1"/>
    <col min="6" max="6" width="6" customWidth="1"/>
    <col min="7" max="7" width="6.28515625" customWidth="1"/>
    <col min="8" max="8" width="6.5703125" style="4" customWidth="1"/>
    <col min="9" max="9" width="5" customWidth="1"/>
    <col min="10" max="10" width="35.140625" style="5" customWidth="1"/>
    <col min="11" max="11" width="40.85546875" style="5" customWidth="1"/>
    <col min="12" max="12" width="10.5703125" customWidth="1"/>
    <col min="13" max="13" width="13.7109375" customWidth="1"/>
  </cols>
  <sheetData>
    <row r="1" spans="1:13" s="5" customFormat="1" ht="45">
      <c r="A1" s="5" t="s">
        <v>17</v>
      </c>
      <c r="B1" s="5" t="s">
        <v>4</v>
      </c>
      <c r="C1" s="5" t="s">
        <v>0</v>
      </c>
      <c r="D1" s="5" t="s">
        <v>1</v>
      </c>
      <c r="E1" s="5" t="s">
        <v>8</v>
      </c>
      <c r="F1" s="5" t="s">
        <v>9</v>
      </c>
      <c r="G1" s="5" t="s">
        <v>203</v>
      </c>
      <c r="H1" s="6" t="s">
        <v>204</v>
      </c>
      <c r="I1" s="5" t="s">
        <v>13</v>
      </c>
      <c r="J1" s="5" t="s">
        <v>2</v>
      </c>
      <c r="K1" s="5" t="s">
        <v>3</v>
      </c>
      <c r="L1" s="5" t="s">
        <v>38</v>
      </c>
      <c r="M1" s="5" t="s">
        <v>144</v>
      </c>
    </row>
    <row r="2" spans="1:13">
      <c r="A2">
        <v>17</v>
      </c>
      <c r="C2" s="1">
        <v>7.9166666666666663E-2</v>
      </c>
      <c r="D2">
        <v>0</v>
      </c>
      <c r="E2">
        <v>179</v>
      </c>
      <c r="F2">
        <v>0</v>
      </c>
      <c r="G2">
        <f t="array" ref="G2:G111">IF(""&lt;&gt;F2:F111, (F2:F111-E2:E111)*EXP(Sheet1!F2:F111/Sheet2!B2), "")</f>
        <v>-179</v>
      </c>
      <c r="H2" s="4">
        <f t="array" ref="H2:H111">IF(""&lt;&gt;E2:E111, E2:E111+Sheet2!B3*EXP(-E2:E111/Sheet2!B2), "")</f>
        <v>-12.302045604154102</v>
      </c>
      <c r="J2" s="5" t="s">
        <v>5</v>
      </c>
    </row>
    <row r="3" spans="1:13">
      <c r="A3">
        <v>18</v>
      </c>
      <c r="B3" s="2">
        <v>0.51666666666666672</v>
      </c>
      <c r="C3" s="2">
        <v>9.9999999999999992E-2</v>
      </c>
      <c r="D3">
        <v>0</v>
      </c>
      <c r="E3">
        <v>180</v>
      </c>
      <c r="F3">
        <v>0</v>
      </c>
      <c r="G3">
        <v>-180</v>
      </c>
      <c r="H3" s="4">
        <v>-11.279380827733235</v>
      </c>
      <c r="K3" s="5" t="s">
        <v>6</v>
      </c>
    </row>
    <row r="4" spans="1:13">
      <c r="A4">
        <v>19</v>
      </c>
      <c r="C4" s="2">
        <v>0.10069444444444443</v>
      </c>
      <c r="E4">
        <v>206</v>
      </c>
      <c r="G4" t="str">
        <v/>
      </c>
      <c r="H4" s="4">
        <v>15.308961769521034</v>
      </c>
      <c r="K4" s="5" t="s">
        <v>7</v>
      </c>
    </row>
    <row r="5" spans="1:13">
      <c r="A5">
        <v>20</v>
      </c>
      <c r="B5" s="2">
        <v>0.52222222222222225</v>
      </c>
      <c r="C5" s="2">
        <v>0.10555555555555556</v>
      </c>
      <c r="D5">
        <v>2.6</v>
      </c>
      <c r="E5">
        <v>382</v>
      </c>
      <c r="G5" t="str">
        <v/>
      </c>
      <c r="H5" s="4">
        <v>195.24428296303208</v>
      </c>
      <c r="J5" s="5" t="s">
        <v>10</v>
      </c>
      <c r="K5" s="5" t="s">
        <v>11</v>
      </c>
    </row>
    <row r="6" spans="1:13">
      <c r="A6">
        <v>21</v>
      </c>
      <c r="B6" s="2">
        <v>0.52361111111111114</v>
      </c>
      <c r="C6" s="2">
        <v>0.1076388888888889</v>
      </c>
      <c r="D6">
        <v>3.9</v>
      </c>
      <c r="E6">
        <v>314</v>
      </c>
      <c r="G6" t="str">
        <v/>
      </c>
      <c r="H6" s="4">
        <v>125.73353828249182</v>
      </c>
      <c r="I6">
        <v>28</v>
      </c>
      <c r="K6" s="5" t="s">
        <v>12</v>
      </c>
    </row>
    <row r="7" spans="1:13">
      <c r="A7">
        <v>22</v>
      </c>
      <c r="B7" s="2">
        <v>0.52708333333333335</v>
      </c>
      <c r="C7" s="2">
        <v>0.1111111111111111</v>
      </c>
      <c r="E7">
        <v>257</v>
      </c>
      <c r="G7" t="str">
        <v/>
      </c>
      <c r="H7" s="4">
        <v>67.457767327016256</v>
      </c>
      <c r="K7" s="5" t="s">
        <v>14</v>
      </c>
    </row>
    <row r="8" spans="1:13">
      <c r="A8">
        <v>23</v>
      </c>
      <c r="B8" s="2">
        <v>0.52916666666666667</v>
      </c>
      <c r="C8" s="2">
        <v>0.1125</v>
      </c>
      <c r="G8" t="str">
        <v/>
      </c>
      <c r="H8" s="4" t="str">
        <v/>
      </c>
      <c r="J8" s="5" t="s">
        <v>15</v>
      </c>
      <c r="K8" s="5" t="s">
        <v>16</v>
      </c>
    </row>
    <row r="9" spans="1:13" ht="45">
      <c r="A9">
        <v>24</v>
      </c>
      <c r="B9" s="2">
        <v>0.53125</v>
      </c>
      <c r="C9" s="2">
        <v>0.11527777777777777</v>
      </c>
      <c r="D9">
        <v>9.6</v>
      </c>
      <c r="E9">
        <v>501</v>
      </c>
      <c r="G9" t="str">
        <v/>
      </c>
      <c r="H9" s="4">
        <v>316.85897379681677</v>
      </c>
      <c r="K9" s="5" t="s">
        <v>18</v>
      </c>
    </row>
    <row r="10" spans="1:13">
      <c r="A10">
        <v>25</v>
      </c>
      <c r="C10" s="2">
        <v>0.11805555555555557</v>
      </c>
      <c r="D10">
        <v>11.6</v>
      </c>
      <c r="E10">
        <v>647</v>
      </c>
      <c r="F10">
        <v>457</v>
      </c>
      <c r="G10">
        <v>-200.57154010147343</v>
      </c>
      <c r="H10" s="4">
        <v>466.01695866471607</v>
      </c>
      <c r="K10" s="5" t="s">
        <v>19</v>
      </c>
    </row>
    <row r="11" spans="1:13" ht="30">
      <c r="A11">
        <v>26</v>
      </c>
      <c r="B11" s="2">
        <v>0.53541666666666665</v>
      </c>
      <c r="C11" s="2">
        <v>0.11944444444444445</v>
      </c>
      <c r="D11">
        <v>13.1</v>
      </c>
      <c r="E11">
        <v>723</v>
      </c>
      <c r="G11" t="str">
        <v/>
      </c>
      <c r="H11" s="4">
        <v>543.63934821610849</v>
      </c>
      <c r="I11">
        <v>25</v>
      </c>
      <c r="K11" s="5" t="s">
        <v>22</v>
      </c>
    </row>
    <row r="12" spans="1:13">
      <c r="A12">
        <v>27</v>
      </c>
      <c r="G12" t="str">
        <v/>
      </c>
      <c r="H12" s="4" t="str">
        <v/>
      </c>
      <c r="K12" s="5" t="s">
        <v>23</v>
      </c>
    </row>
    <row r="13" spans="1:13" ht="30">
      <c r="A13">
        <v>28</v>
      </c>
      <c r="C13" s="2">
        <v>0.12222222222222223</v>
      </c>
      <c r="D13">
        <v>16.399999999999999</v>
      </c>
      <c r="E13">
        <v>823</v>
      </c>
      <c r="G13" t="str">
        <v/>
      </c>
      <c r="H13" s="4">
        <v>645.75193438692065</v>
      </c>
      <c r="K13" s="5" t="s">
        <v>20</v>
      </c>
    </row>
    <row r="14" spans="1:13" ht="45">
      <c r="A14">
        <v>29</v>
      </c>
      <c r="G14" t="str">
        <v/>
      </c>
      <c r="H14" s="4" t="str">
        <v/>
      </c>
      <c r="K14" s="5" t="s">
        <v>21</v>
      </c>
    </row>
    <row r="15" spans="1:13">
      <c r="A15">
        <v>30</v>
      </c>
      <c r="C15" s="2">
        <v>0.12361111111111112</v>
      </c>
      <c r="D15">
        <v>17</v>
      </c>
      <c r="E15">
        <v>834</v>
      </c>
      <c r="G15" t="str">
        <v/>
      </c>
      <c r="H15" s="4">
        <v>656.98279442432909</v>
      </c>
      <c r="J15" s="5" t="s">
        <v>24</v>
      </c>
      <c r="M15" t="s">
        <v>128</v>
      </c>
    </row>
    <row r="16" spans="1:13" ht="30">
      <c r="A16">
        <v>31</v>
      </c>
      <c r="B16" s="2">
        <v>0.54097222222222219</v>
      </c>
      <c r="C16" s="2">
        <v>0.12430555555555556</v>
      </c>
      <c r="D16">
        <v>18</v>
      </c>
      <c r="E16">
        <v>826</v>
      </c>
      <c r="G16" t="str">
        <v/>
      </c>
      <c r="H16" s="4">
        <v>648.81492605797928</v>
      </c>
      <c r="K16" s="5" t="s">
        <v>25</v>
      </c>
    </row>
    <row r="17" spans="1:13" ht="30">
      <c r="A17">
        <v>32</v>
      </c>
      <c r="B17" s="2">
        <v>0.5444444444444444</v>
      </c>
      <c r="C17" s="2">
        <v>0.12847222222222224</v>
      </c>
      <c r="D17">
        <v>22.3</v>
      </c>
      <c r="E17">
        <v>753</v>
      </c>
      <c r="G17" t="str">
        <v/>
      </c>
      <c r="H17" s="4">
        <v>574.27575435428116</v>
      </c>
      <c r="K17" s="5" t="s">
        <v>26</v>
      </c>
    </row>
    <row r="18" spans="1:13" ht="30">
      <c r="A18">
        <v>33</v>
      </c>
      <c r="B18" s="2">
        <v>0.54999999999999993</v>
      </c>
      <c r="C18" s="2">
        <v>0.13333333333333333</v>
      </c>
      <c r="D18">
        <v>26.9</v>
      </c>
      <c r="E18">
        <v>858</v>
      </c>
      <c r="G18" t="str">
        <v/>
      </c>
      <c r="H18" s="4">
        <v>681.48544587666413</v>
      </c>
      <c r="J18" s="5" t="s">
        <v>27</v>
      </c>
      <c r="K18" s="5" t="s">
        <v>28</v>
      </c>
      <c r="M18" t="s">
        <v>129</v>
      </c>
    </row>
    <row r="19" spans="1:13">
      <c r="A19">
        <v>34</v>
      </c>
      <c r="B19" s="2">
        <v>0.55486111111111114</v>
      </c>
      <c r="C19" s="2">
        <v>0.13819444444444443</v>
      </c>
      <c r="E19">
        <v>960</v>
      </c>
      <c r="G19" t="str">
        <v/>
      </c>
      <c r="H19" s="4">
        <v>785.60584002380472</v>
      </c>
      <c r="J19" s="5" t="s">
        <v>29</v>
      </c>
      <c r="M19" t="s">
        <v>130</v>
      </c>
    </row>
    <row r="20" spans="1:13" ht="30">
      <c r="A20">
        <v>35</v>
      </c>
      <c r="B20" s="2">
        <v>0.55833333333333335</v>
      </c>
      <c r="C20" s="2">
        <v>0.1423611111111111</v>
      </c>
      <c r="E20">
        <v>1006</v>
      </c>
      <c r="G20" t="str">
        <v/>
      </c>
      <c r="H20" s="4">
        <v>832.55374402413076</v>
      </c>
      <c r="J20" s="5" t="s">
        <v>30</v>
      </c>
      <c r="M20" t="s">
        <v>131</v>
      </c>
    </row>
    <row r="21" spans="1:13" ht="30">
      <c r="A21">
        <v>36</v>
      </c>
      <c r="B21" s="2">
        <v>0.56111111111111112</v>
      </c>
      <c r="C21" s="2">
        <v>0.1451388888888889</v>
      </c>
      <c r="E21">
        <v>991</v>
      </c>
      <c r="G21" t="str">
        <v/>
      </c>
      <c r="H21" s="4">
        <v>817.24521237228191</v>
      </c>
      <c r="I21">
        <v>24</v>
      </c>
      <c r="K21" s="5" t="s">
        <v>31</v>
      </c>
    </row>
    <row r="22" spans="1:13" ht="30">
      <c r="A22">
        <v>37</v>
      </c>
      <c r="G22" t="str">
        <v/>
      </c>
      <c r="H22" s="4" t="str">
        <v/>
      </c>
      <c r="K22" s="5" t="s">
        <v>32</v>
      </c>
    </row>
    <row r="23" spans="1:13">
      <c r="A23">
        <v>38</v>
      </c>
      <c r="G23" t="str">
        <v/>
      </c>
      <c r="H23" s="4" t="str">
        <v/>
      </c>
      <c r="K23" s="5" t="s">
        <v>33</v>
      </c>
      <c r="L23" t="s">
        <v>37</v>
      </c>
    </row>
    <row r="24" spans="1:13" ht="30">
      <c r="A24">
        <v>39</v>
      </c>
      <c r="B24" s="2">
        <v>0.56388888888888888</v>
      </c>
      <c r="C24" s="2">
        <v>0.14791666666666667</v>
      </c>
      <c r="E24">
        <v>1145</v>
      </c>
      <c r="G24" t="str">
        <v/>
      </c>
      <c r="H24" s="4">
        <v>974.3868704255359</v>
      </c>
      <c r="J24" s="5" t="s">
        <v>34</v>
      </c>
      <c r="M24" t="s">
        <v>132</v>
      </c>
    </row>
    <row r="25" spans="1:13" ht="30">
      <c r="A25">
        <v>40</v>
      </c>
      <c r="B25" s="2">
        <v>0.56666666666666665</v>
      </c>
      <c r="C25" s="2">
        <v>0.15069444444444444</v>
      </c>
      <c r="E25">
        <v>1189</v>
      </c>
      <c r="G25" t="str">
        <v/>
      </c>
      <c r="H25" s="4">
        <v>1019.2740083058663</v>
      </c>
      <c r="J25" s="5" t="s">
        <v>35</v>
      </c>
      <c r="K25" s="5" t="s">
        <v>36</v>
      </c>
      <c r="L25" t="s">
        <v>134</v>
      </c>
      <c r="M25" t="s">
        <v>133</v>
      </c>
    </row>
    <row r="26" spans="1:13">
      <c r="A26">
        <v>41</v>
      </c>
      <c r="C26" s="2">
        <v>0.15277777777777776</v>
      </c>
      <c r="E26">
        <v>1338</v>
      </c>
      <c r="G26" t="str">
        <v/>
      </c>
      <c r="H26" s="4">
        <v>1171.2440619458471</v>
      </c>
      <c r="K26" s="5" t="s">
        <v>39</v>
      </c>
    </row>
    <row r="27" spans="1:13" ht="30">
      <c r="A27">
        <v>42</v>
      </c>
      <c r="B27" s="2">
        <v>0.56944444444444442</v>
      </c>
      <c r="C27" s="2">
        <v>0.15347222222222223</v>
      </c>
      <c r="D27">
        <v>44.5</v>
      </c>
      <c r="E27">
        <v>1485</v>
      </c>
      <c r="G27" t="str">
        <v/>
      </c>
      <c r="H27" s="4">
        <v>1321.1233135559733</v>
      </c>
      <c r="J27" s="5" t="s">
        <v>40</v>
      </c>
      <c r="K27" s="5" t="s">
        <v>41</v>
      </c>
      <c r="L27" t="s">
        <v>135</v>
      </c>
      <c r="M27" t="s">
        <v>136</v>
      </c>
    </row>
    <row r="28" spans="1:13" ht="45">
      <c r="A28">
        <v>43</v>
      </c>
      <c r="C28" s="2">
        <v>0.15625</v>
      </c>
      <c r="D28">
        <v>46.2</v>
      </c>
      <c r="E28">
        <v>1663</v>
      </c>
      <c r="G28" t="str">
        <v/>
      </c>
      <c r="H28" s="4">
        <v>1502.5432901422305</v>
      </c>
      <c r="K28" s="5" t="s">
        <v>42</v>
      </c>
    </row>
    <row r="29" spans="1:13" ht="45">
      <c r="A29">
        <v>44</v>
      </c>
      <c r="C29" s="2">
        <v>0.15763888888888888</v>
      </c>
      <c r="D29">
        <v>47.6</v>
      </c>
      <c r="E29">
        <v>1821</v>
      </c>
      <c r="G29" t="str">
        <v/>
      </c>
      <c r="H29" s="4">
        <v>1663.5191589830338</v>
      </c>
      <c r="I29">
        <v>18</v>
      </c>
      <c r="K29" s="5" t="s">
        <v>43</v>
      </c>
    </row>
    <row r="30" spans="1:13" ht="30">
      <c r="A30">
        <v>45</v>
      </c>
      <c r="C30" s="2">
        <v>0.15902777777777777</v>
      </c>
      <c r="G30" t="str">
        <v/>
      </c>
      <c r="H30" s="4" t="str">
        <v/>
      </c>
      <c r="K30" s="5" t="s">
        <v>137</v>
      </c>
    </row>
    <row r="31" spans="1:13" ht="30">
      <c r="A31">
        <v>46</v>
      </c>
      <c r="C31" s="2">
        <v>0.16111111111111112</v>
      </c>
      <c r="D31">
        <v>49</v>
      </c>
      <c r="E31">
        <v>1914</v>
      </c>
      <c r="G31" t="str">
        <v/>
      </c>
      <c r="H31" s="4">
        <v>1758.2449082131297</v>
      </c>
      <c r="J31" s="5" t="s">
        <v>44</v>
      </c>
      <c r="K31" s="5" t="s">
        <v>45</v>
      </c>
      <c r="M31" t="s">
        <v>138</v>
      </c>
    </row>
    <row r="32" spans="1:13" ht="30">
      <c r="A32">
        <v>47</v>
      </c>
      <c r="C32" s="2">
        <v>0.16597222222222222</v>
      </c>
      <c r="D32">
        <v>52.8</v>
      </c>
      <c r="E32">
        <v>1920</v>
      </c>
      <c r="G32" t="str">
        <v/>
      </c>
      <c r="H32" s="4">
        <v>1764.3555952333095</v>
      </c>
      <c r="K32" s="5" t="s">
        <v>46</v>
      </c>
    </row>
    <row r="33" spans="1:13" ht="30">
      <c r="A33">
        <v>48</v>
      </c>
      <c r="C33" s="2">
        <v>0.1673611111111111</v>
      </c>
      <c r="D33">
        <v>53.6</v>
      </c>
      <c r="E33">
        <v>1955</v>
      </c>
      <c r="G33" t="str">
        <v/>
      </c>
      <c r="H33" s="4">
        <v>1799.9997035840311</v>
      </c>
      <c r="J33" s="5" t="s">
        <v>47</v>
      </c>
      <c r="K33" s="5" t="s">
        <v>48</v>
      </c>
      <c r="M33" t="s">
        <v>139</v>
      </c>
    </row>
    <row r="34" spans="1:13">
      <c r="A34">
        <v>49</v>
      </c>
      <c r="C34" s="2">
        <v>0.16874999999999998</v>
      </c>
      <c r="E34">
        <v>1990</v>
      </c>
      <c r="G34" t="str">
        <v/>
      </c>
      <c r="H34" s="4">
        <v>1835.6411464000162</v>
      </c>
      <c r="I34">
        <v>15</v>
      </c>
      <c r="J34" s="5" t="s">
        <v>49</v>
      </c>
      <c r="M34" t="s">
        <v>140</v>
      </c>
    </row>
    <row r="35" spans="1:13" ht="30">
      <c r="A35">
        <v>50</v>
      </c>
      <c r="C35" s="2">
        <v>0.16944444444444443</v>
      </c>
      <c r="E35">
        <v>2020</v>
      </c>
      <c r="G35" t="str">
        <v/>
      </c>
      <c r="H35" s="4">
        <v>1866.1888413427771</v>
      </c>
      <c r="K35" s="5" t="s">
        <v>50</v>
      </c>
    </row>
    <row r="36" spans="1:13">
      <c r="A36">
        <v>51</v>
      </c>
      <c r="C36" s="2">
        <v>0.17013888888888887</v>
      </c>
      <c r="D36">
        <v>56.6</v>
      </c>
      <c r="E36">
        <v>2060</v>
      </c>
      <c r="G36" t="str">
        <v/>
      </c>
      <c r="H36" s="4">
        <v>1906.9160795056066</v>
      </c>
      <c r="K36" s="5" t="s">
        <v>51</v>
      </c>
    </row>
    <row r="37" spans="1:13">
      <c r="A37">
        <v>52</v>
      </c>
      <c r="C37" s="2">
        <v>0.17152777777777775</v>
      </c>
      <c r="E37">
        <v>2127</v>
      </c>
      <c r="G37" t="str">
        <v/>
      </c>
      <c r="H37" s="4">
        <v>1975.1265083748744</v>
      </c>
      <c r="K37" s="5" t="s">
        <v>52</v>
      </c>
    </row>
    <row r="38" spans="1:13">
      <c r="A38">
        <v>53</v>
      </c>
      <c r="C38" s="2">
        <v>0.17152777777777775</v>
      </c>
      <c r="D38">
        <v>57.8</v>
      </c>
      <c r="E38">
        <v>2143</v>
      </c>
      <c r="G38" t="str">
        <v/>
      </c>
      <c r="H38" s="4">
        <v>1991.4141474774967</v>
      </c>
      <c r="K38" s="5" t="s">
        <v>53</v>
      </c>
    </row>
    <row r="39" spans="1:13" ht="30">
      <c r="A39">
        <v>54</v>
      </c>
      <c r="C39" s="2">
        <v>0.17430555555555557</v>
      </c>
      <c r="E39">
        <v>2234</v>
      </c>
      <c r="G39" t="str">
        <v/>
      </c>
      <c r="H39" s="4">
        <v>2084.0397652564989</v>
      </c>
      <c r="K39" s="5" t="s">
        <v>54</v>
      </c>
    </row>
    <row r="40" spans="1:13">
      <c r="A40">
        <v>55</v>
      </c>
      <c r="C40" s="2">
        <v>0.17500000000000002</v>
      </c>
      <c r="E40">
        <v>2192</v>
      </c>
      <c r="G40" t="str">
        <v/>
      </c>
      <c r="H40" s="4">
        <v>2041.291657781811</v>
      </c>
      <c r="J40" s="5" t="s">
        <v>55</v>
      </c>
      <c r="K40" s="5" t="s">
        <v>56</v>
      </c>
      <c r="L40" t="s">
        <v>141</v>
      </c>
      <c r="M40" t="s">
        <v>142</v>
      </c>
    </row>
    <row r="41" spans="1:13">
      <c r="A41">
        <v>56</v>
      </c>
      <c r="G41" t="str">
        <v/>
      </c>
      <c r="H41" s="4" t="str">
        <v/>
      </c>
    </row>
    <row r="42" spans="1:13" ht="30">
      <c r="A42">
        <v>57</v>
      </c>
      <c r="B42" s="2">
        <v>9.375E-2</v>
      </c>
      <c r="C42" s="2">
        <v>0.17777777777777778</v>
      </c>
      <c r="D42">
        <v>63.6</v>
      </c>
      <c r="E42">
        <v>2177</v>
      </c>
      <c r="G42" t="str">
        <v/>
      </c>
      <c r="H42" s="4">
        <v>2026.0235730456466</v>
      </c>
      <c r="J42" s="5" t="s">
        <v>57</v>
      </c>
      <c r="M42" t="s">
        <v>143</v>
      </c>
    </row>
    <row r="43" spans="1:13" ht="30">
      <c r="A43">
        <v>58</v>
      </c>
      <c r="B43" s="2">
        <v>9.5138888888888884E-2</v>
      </c>
      <c r="C43" s="2">
        <v>0.17847222222222223</v>
      </c>
      <c r="D43">
        <v>64</v>
      </c>
      <c r="E43">
        <v>2176</v>
      </c>
      <c r="G43" t="str">
        <v/>
      </c>
      <c r="H43" s="4">
        <v>2025.0056837836314</v>
      </c>
      <c r="K43" s="5" t="s">
        <v>58</v>
      </c>
    </row>
    <row r="44" spans="1:13">
      <c r="A44">
        <v>59</v>
      </c>
      <c r="C44" s="2">
        <v>0.17986111111111111</v>
      </c>
      <c r="D44">
        <v>65.599999999999994</v>
      </c>
      <c r="E44">
        <v>2251</v>
      </c>
      <c r="G44" t="str">
        <v/>
      </c>
      <c r="H44" s="4">
        <v>2101.3415138662649</v>
      </c>
      <c r="K44" s="5" t="s">
        <v>59</v>
      </c>
    </row>
    <row r="45" spans="1:13">
      <c r="A45">
        <v>60</v>
      </c>
      <c r="B45" s="2">
        <v>9.7916666666666666E-2</v>
      </c>
      <c r="C45" s="2">
        <v>0.18194444444444444</v>
      </c>
      <c r="D45">
        <v>67</v>
      </c>
      <c r="E45">
        <v>2395</v>
      </c>
      <c r="G45" t="str">
        <v/>
      </c>
      <c r="H45" s="4">
        <v>2247.873269464927</v>
      </c>
      <c r="K45" s="5" t="s">
        <v>60</v>
      </c>
    </row>
    <row r="46" spans="1:13" ht="30">
      <c r="A46">
        <v>61</v>
      </c>
      <c r="C46" s="2">
        <v>0.18263888888888891</v>
      </c>
      <c r="E46">
        <v>2500</v>
      </c>
      <c r="G46" t="str">
        <v/>
      </c>
      <c r="H46" s="4">
        <v>2354.6922990431731</v>
      </c>
      <c r="K46" s="5" t="s">
        <v>61</v>
      </c>
    </row>
    <row r="47" spans="1:13" ht="30">
      <c r="A47">
        <v>62</v>
      </c>
      <c r="C47" s="2">
        <v>0.18402777777777779</v>
      </c>
      <c r="D47">
        <v>68.8</v>
      </c>
      <c r="E47">
        <v>2682</v>
      </c>
      <c r="G47" t="str">
        <v/>
      </c>
      <c r="H47" s="4">
        <v>2539.7921686666791</v>
      </c>
      <c r="J47" s="5" t="s">
        <v>62</v>
      </c>
      <c r="M47" t="s">
        <v>145</v>
      </c>
    </row>
    <row r="48" spans="1:13" ht="30">
      <c r="A48">
        <v>63</v>
      </c>
      <c r="C48" s="2">
        <v>0.18472222222222223</v>
      </c>
      <c r="E48">
        <v>2838</v>
      </c>
      <c r="G48" t="str">
        <v/>
      </c>
      <c r="H48" s="4">
        <v>2698.3965119290183</v>
      </c>
      <c r="K48" s="5" t="s">
        <v>63</v>
      </c>
    </row>
    <row r="49" spans="1:13" ht="30">
      <c r="A49">
        <v>64</v>
      </c>
      <c r="C49" s="2">
        <v>0.18680555555555556</v>
      </c>
      <c r="D49">
        <v>70.3</v>
      </c>
      <c r="E49">
        <v>2960</v>
      </c>
      <c r="F49">
        <v>2836</v>
      </c>
      <c r="G49">
        <v>-173.5213285492342</v>
      </c>
      <c r="H49" s="4">
        <v>2822.3999622431907</v>
      </c>
      <c r="K49" s="5" t="s">
        <v>64</v>
      </c>
      <c r="M49" t="s">
        <v>146</v>
      </c>
    </row>
    <row r="50" spans="1:13" ht="30">
      <c r="A50">
        <v>65</v>
      </c>
      <c r="B50" s="2">
        <v>0.10416666666666667</v>
      </c>
      <c r="C50" s="2">
        <v>0.18680555555555556</v>
      </c>
      <c r="G50" t="str">
        <v/>
      </c>
      <c r="H50" s="4" t="str">
        <v/>
      </c>
      <c r="K50" s="5" t="s">
        <v>65</v>
      </c>
    </row>
    <row r="51" spans="1:13" ht="75">
      <c r="A51">
        <v>66</v>
      </c>
      <c r="C51" s="2">
        <v>0.19166666666666665</v>
      </c>
      <c r="G51" t="str">
        <v/>
      </c>
      <c r="H51" s="4" t="str">
        <v/>
      </c>
      <c r="K51" s="5" t="s">
        <v>66</v>
      </c>
    </row>
    <row r="52" spans="1:13">
      <c r="A52">
        <v>67</v>
      </c>
      <c r="C52" s="2">
        <v>0.19236111111111112</v>
      </c>
      <c r="G52" t="str">
        <v/>
      </c>
      <c r="H52" s="4" t="str">
        <v/>
      </c>
      <c r="K52" s="5" t="s">
        <v>67</v>
      </c>
    </row>
    <row r="53" spans="1:13" ht="30">
      <c r="A53">
        <v>68</v>
      </c>
      <c r="C53" s="2">
        <v>0.19513888888888889</v>
      </c>
      <c r="G53" t="str">
        <v/>
      </c>
      <c r="H53" s="4" t="str">
        <v/>
      </c>
      <c r="K53" s="5" t="s">
        <v>68</v>
      </c>
    </row>
    <row r="54" spans="1:13" ht="45">
      <c r="A54">
        <v>69</v>
      </c>
      <c r="C54" s="2">
        <v>0.20902777777777778</v>
      </c>
      <c r="G54" t="str">
        <v/>
      </c>
      <c r="H54" s="4" t="str">
        <v/>
      </c>
      <c r="K54" s="5" t="s">
        <v>69</v>
      </c>
    </row>
    <row r="55" spans="1:13" ht="105">
      <c r="A55">
        <v>70</v>
      </c>
      <c r="B55" s="2">
        <v>0.62916666666666665</v>
      </c>
      <c r="C55" s="2">
        <v>0.21249999999999999</v>
      </c>
      <c r="E55">
        <v>2962</v>
      </c>
      <c r="G55" t="str">
        <v/>
      </c>
      <c r="H55" s="4">
        <v>2824.4325650241676</v>
      </c>
      <c r="K55" s="5" t="s">
        <v>70</v>
      </c>
    </row>
    <row r="56" spans="1:13" ht="30">
      <c r="A56">
        <v>71</v>
      </c>
      <c r="C56" s="2">
        <v>0.21458333333333335</v>
      </c>
      <c r="D56">
        <v>70.400000000000006</v>
      </c>
      <c r="E56">
        <v>2962</v>
      </c>
      <c r="G56" t="str">
        <v/>
      </c>
      <c r="H56" s="4">
        <v>2824.4325650241676</v>
      </c>
      <c r="I56">
        <v>9</v>
      </c>
      <c r="K56" s="5" t="s">
        <v>71</v>
      </c>
      <c r="L56" t="s">
        <v>73</v>
      </c>
    </row>
    <row r="57" spans="1:13">
      <c r="A57">
        <v>72</v>
      </c>
      <c r="C57" s="2">
        <v>0.21458333333333335</v>
      </c>
      <c r="D57">
        <v>70.599999999999994</v>
      </c>
      <c r="E57">
        <v>2962</v>
      </c>
      <c r="G57" t="str">
        <v/>
      </c>
      <c r="H57" s="4">
        <v>2824.4325650241676</v>
      </c>
      <c r="K57" s="5" t="s">
        <v>72</v>
      </c>
      <c r="L57" t="s">
        <v>74</v>
      </c>
    </row>
    <row r="58" spans="1:13" ht="30">
      <c r="A58">
        <v>73</v>
      </c>
      <c r="C58" s="2">
        <v>0.21597222222222223</v>
      </c>
      <c r="D58">
        <v>71.099999999999994</v>
      </c>
      <c r="E58">
        <v>3070</v>
      </c>
      <c r="G58" t="str">
        <v/>
      </c>
      <c r="H58" s="4">
        <v>2934.181691647459</v>
      </c>
      <c r="K58" s="5" t="s">
        <v>75</v>
      </c>
    </row>
    <row r="59" spans="1:13">
      <c r="A59">
        <v>74</v>
      </c>
      <c r="C59" s="2">
        <v>0.21666666666666667</v>
      </c>
      <c r="D59">
        <v>71.3</v>
      </c>
      <c r="E59">
        <v>3098</v>
      </c>
      <c r="G59" t="str">
        <v/>
      </c>
      <c r="H59" s="4">
        <v>2962.6315271279104</v>
      </c>
      <c r="J59" s="5" t="s">
        <v>76</v>
      </c>
      <c r="M59" t="s">
        <v>147</v>
      </c>
    </row>
    <row r="60" spans="1:13">
      <c r="A60">
        <v>75</v>
      </c>
      <c r="C60" s="2">
        <v>0.21805555555555556</v>
      </c>
      <c r="E60">
        <v>3216</v>
      </c>
      <c r="G60" t="str">
        <v/>
      </c>
      <c r="H60" s="4">
        <v>3082.5109507561151</v>
      </c>
      <c r="K60" s="5" t="s">
        <v>77</v>
      </c>
    </row>
    <row r="61" spans="1:13">
      <c r="A61">
        <v>76</v>
      </c>
      <c r="C61" s="2">
        <v>0.21875</v>
      </c>
      <c r="D61">
        <v>72.2</v>
      </c>
      <c r="E61">
        <v>3261</v>
      </c>
      <c r="G61" t="str">
        <v/>
      </c>
      <c r="H61" s="4">
        <v>3128.2207874501714</v>
      </c>
      <c r="J61" s="5" t="s">
        <v>79</v>
      </c>
      <c r="K61" s="5" t="s">
        <v>78</v>
      </c>
      <c r="M61" t="s">
        <v>148</v>
      </c>
    </row>
    <row r="62" spans="1:13" ht="30">
      <c r="A62">
        <v>77</v>
      </c>
      <c r="C62" s="2">
        <v>0.21944444444444444</v>
      </c>
      <c r="D62">
        <v>72.599999999999994</v>
      </c>
      <c r="E62">
        <v>3297</v>
      </c>
      <c r="G62" t="str">
        <v/>
      </c>
      <c r="H62" s="4">
        <v>3164.7859381264557</v>
      </c>
      <c r="J62" s="5" t="s">
        <v>80</v>
      </c>
      <c r="K62" s="5" t="s">
        <v>81</v>
      </c>
      <c r="M62" t="s">
        <v>149</v>
      </c>
    </row>
    <row r="63" spans="1:13" ht="30">
      <c r="A63">
        <v>78</v>
      </c>
      <c r="B63" s="2">
        <v>0.13819444444444443</v>
      </c>
      <c r="C63" s="2">
        <v>0.22222222222222221</v>
      </c>
      <c r="D63">
        <v>72.7</v>
      </c>
      <c r="E63">
        <v>3309</v>
      </c>
      <c r="G63" t="str">
        <v/>
      </c>
      <c r="H63" s="4">
        <v>3176.9737866317123</v>
      </c>
      <c r="I63">
        <v>7</v>
      </c>
      <c r="J63" s="5" t="s">
        <v>82</v>
      </c>
      <c r="K63" s="5" t="s">
        <v>83</v>
      </c>
      <c r="M63" t="s">
        <v>150</v>
      </c>
    </row>
    <row r="64" spans="1:13">
      <c r="A64">
        <v>79</v>
      </c>
      <c r="C64" s="2">
        <v>0.22291666666666665</v>
      </c>
      <c r="E64">
        <v>3339</v>
      </c>
      <c r="G64" t="str">
        <v/>
      </c>
      <c r="H64" s="4">
        <v>3207.4422410655675</v>
      </c>
      <c r="K64" s="5" t="s">
        <v>84</v>
      </c>
    </row>
    <row r="65" spans="1:13" ht="30">
      <c r="A65">
        <v>80</v>
      </c>
      <c r="C65" s="2">
        <v>0.22430555555555556</v>
      </c>
      <c r="D65">
        <v>73.599999999999994</v>
      </c>
      <c r="E65">
        <v>3431</v>
      </c>
      <c r="G65" t="str">
        <v/>
      </c>
      <c r="H65" s="4">
        <v>3300.8684954409737</v>
      </c>
      <c r="I65">
        <v>8</v>
      </c>
      <c r="J65" s="5" t="s">
        <v>85</v>
      </c>
      <c r="M65" t="s">
        <v>151</v>
      </c>
    </row>
    <row r="66" spans="1:13" ht="30">
      <c r="A66">
        <v>81</v>
      </c>
      <c r="C66" s="2">
        <v>0.22430555555555556</v>
      </c>
      <c r="G66" t="str">
        <v/>
      </c>
      <c r="H66" s="4" t="str">
        <v/>
      </c>
      <c r="K66" s="5" t="s">
        <v>86</v>
      </c>
    </row>
    <row r="67" spans="1:13">
      <c r="A67">
        <v>82</v>
      </c>
      <c r="C67" s="2">
        <v>0.22638888888888889</v>
      </c>
      <c r="E67">
        <v>3564</v>
      </c>
      <c r="G67" t="str">
        <v/>
      </c>
      <c r="H67" s="4">
        <v>3435.9030730886357</v>
      </c>
      <c r="K67" s="5" t="s">
        <v>87</v>
      </c>
    </row>
    <row r="68" spans="1:13" ht="30">
      <c r="A68">
        <v>83</v>
      </c>
      <c r="C68" s="2">
        <v>0.22708333333333333</v>
      </c>
      <c r="D68">
        <v>73.8</v>
      </c>
      <c r="E68">
        <v>3625</v>
      </c>
      <c r="G68" t="str">
        <v/>
      </c>
      <c r="H68" s="4">
        <v>3497.8255544828748</v>
      </c>
      <c r="J68" s="5" t="s">
        <v>89</v>
      </c>
      <c r="K68" s="5" t="s">
        <v>88</v>
      </c>
      <c r="L68" t="s">
        <v>153</v>
      </c>
      <c r="M68" t="s">
        <v>152</v>
      </c>
    </row>
    <row r="69" spans="1:13" ht="30">
      <c r="A69">
        <v>84</v>
      </c>
      <c r="C69" s="2">
        <v>0.22847222222222222</v>
      </c>
      <c r="D69">
        <v>75.400000000000006</v>
      </c>
      <c r="E69">
        <v>3736</v>
      </c>
      <c r="G69" t="str">
        <v/>
      </c>
      <c r="H69" s="4">
        <v>3610.4871590163416</v>
      </c>
      <c r="K69" s="5" t="s">
        <v>90</v>
      </c>
    </row>
    <row r="70" spans="1:13" ht="30">
      <c r="A70">
        <v>85</v>
      </c>
      <c r="B70" s="2">
        <v>0.14583333333333334</v>
      </c>
      <c r="C70" s="2">
        <v>0.2298611111111111</v>
      </c>
      <c r="D70">
        <v>75.400000000000006</v>
      </c>
      <c r="G70" t="str">
        <v/>
      </c>
      <c r="H70" s="4" t="str">
        <v/>
      </c>
      <c r="K70" s="5" t="s">
        <v>91</v>
      </c>
      <c r="M70" t="s">
        <v>154</v>
      </c>
    </row>
    <row r="71" spans="1:13" ht="30">
      <c r="A71">
        <v>86</v>
      </c>
      <c r="C71" s="2">
        <v>0.23333333333333331</v>
      </c>
      <c r="E71">
        <v>3960</v>
      </c>
      <c r="G71" t="str">
        <v/>
      </c>
      <c r="H71" s="4">
        <v>3837.7744892075016</v>
      </c>
      <c r="K71" s="5" t="s">
        <v>92</v>
      </c>
    </row>
    <row r="72" spans="1:13">
      <c r="A72">
        <v>87</v>
      </c>
      <c r="C72" s="2">
        <v>0.23333333333333331</v>
      </c>
      <c r="E72">
        <v>4000</v>
      </c>
      <c r="G72" t="str">
        <v/>
      </c>
      <c r="H72" s="4">
        <v>3878.352386524547</v>
      </c>
      <c r="K72" s="5" t="s">
        <v>93</v>
      </c>
    </row>
    <row r="73" spans="1:13" ht="30">
      <c r="A73">
        <v>88</v>
      </c>
      <c r="B73" s="2">
        <v>0.15208333333333332</v>
      </c>
      <c r="C73" s="2">
        <v>0.23541666666666669</v>
      </c>
      <c r="D73">
        <v>77.099999999999994</v>
      </c>
      <c r="E73">
        <v>4050</v>
      </c>
      <c r="G73" t="str">
        <v/>
      </c>
      <c r="H73" s="4">
        <v>3929.0709172909424</v>
      </c>
      <c r="I73">
        <v>4</v>
      </c>
      <c r="J73" s="5" t="s">
        <v>94</v>
      </c>
      <c r="K73" s="5" t="s">
        <v>95</v>
      </c>
      <c r="L73" t="s">
        <v>155</v>
      </c>
      <c r="M73" t="s">
        <v>156</v>
      </c>
    </row>
    <row r="74" spans="1:13" ht="30">
      <c r="A74">
        <v>89</v>
      </c>
      <c r="C74" s="2">
        <v>0.23750000000000002</v>
      </c>
      <c r="D74">
        <v>77.5</v>
      </c>
      <c r="E74">
        <v>4137</v>
      </c>
      <c r="G74" t="str">
        <v/>
      </c>
      <c r="H74" s="4">
        <v>4017.311058449176</v>
      </c>
      <c r="K74" s="5" t="s">
        <v>96</v>
      </c>
    </row>
    <row r="75" spans="1:13">
      <c r="A75">
        <v>90</v>
      </c>
      <c r="C75" s="2">
        <v>0.23750000000000002</v>
      </c>
      <c r="E75">
        <v>4163</v>
      </c>
      <c r="G75" t="str">
        <v/>
      </c>
      <c r="H75" s="4">
        <v>4043.6792011231532</v>
      </c>
      <c r="K75" s="5" t="s">
        <v>97</v>
      </c>
    </row>
    <row r="76" spans="1:13" ht="30">
      <c r="A76">
        <v>91</v>
      </c>
      <c r="C76" s="2">
        <v>0.2388888888888889</v>
      </c>
      <c r="E76">
        <v>4200</v>
      </c>
      <c r="G76" t="str">
        <v/>
      </c>
      <c r="H76" s="4">
        <v>4081.2011450261311</v>
      </c>
      <c r="K76" s="5" t="s">
        <v>98</v>
      </c>
    </row>
    <row r="77" spans="1:13" ht="30">
      <c r="A77">
        <v>92</v>
      </c>
      <c r="C77" s="2">
        <v>0.24027777777777778</v>
      </c>
      <c r="D77">
        <v>78.900000000000006</v>
      </c>
      <c r="E77">
        <v>4327</v>
      </c>
      <c r="F77">
        <v>4203</v>
      </c>
      <c r="G77">
        <v>-204.03006238012159</v>
      </c>
      <c r="H77" s="4">
        <v>4209.9753758762145</v>
      </c>
      <c r="K77" s="5" t="s">
        <v>99</v>
      </c>
    </row>
    <row r="78" spans="1:13" ht="30">
      <c r="A78">
        <v>93</v>
      </c>
      <c r="B78" s="2">
        <v>0.15694444444444444</v>
      </c>
      <c r="C78" s="2">
        <v>0.24236111111111111</v>
      </c>
      <c r="G78" t="str">
        <v/>
      </c>
      <c r="H78" s="4" t="str">
        <v/>
      </c>
      <c r="K78" s="5" t="s">
        <v>100</v>
      </c>
    </row>
    <row r="79" spans="1:13" ht="75">
      <c r="A79">
        <v>94</v>
      </c>
      <c r="C79" s="2">
        <v>0.24444444444444446</v>
      </c>
      <c r="G79" t="str">
        <v/>
      </c>
      <c r="H79" s="4" t="str">
        <v/>
      </c>
      <c r="K79" s="5" t="s">
        <v>101</v>
      </c>
      <c r="L79" t="s">
        <v>102</v>
      </c>
    </row>
    <row r="80" spans="1:13">
      <c r="A80">
        <v>95</v>
      </c>
      <c r="C80" s="2">
        <v>0.24513888888888888</v>
      </c>
      <c r="G80" t="str">
        <v/>
      </c>
      <c r="H80" s="4" t="str">
        <v/>
      </c>
      <c r="K80" s="5" t="s">
        <v>103</v>
      </c>
    </row>
    <row r="81" spans="1:13" ht="45">
      <c r="A81">
        <v>96</v>
      </c>
      <c r="C81" s="2">
        <v>0.24652777777777779</v>
      </c>
      <c r="G81" t="str">
        <v/>
      </c>
      <c r="H81" s="4" t="str">
        <v/>
      </c>
      <c r="K81" s="5" t="s">
        <v>205</v>
      </c>
    </row>
    <row r="82" spans="1:13" ht="90">
      <c r="A82">
        <v>97</v>
      </c>
      <c r="B82" s="2">
        <v>0.16458333333333333</v>
      </c>
      <c r="C82" s="2">
        <v>0.24791666666666667</v>
      </c>
      <c r="E82">
        <v>4346</v>
      </c>
      <c r="F82">
        <v>4203</v>
      </c>
      <c r="G82">
        <v>-235.2927332286886</v>
      </c>
      <c r="H82" s="4">
        <v>4229.2385236270156</v>
      </c>
      <c r="K82" s="5" t="s">
        <v>104</v>
      </c>
      <c r="L82" t="s">
        <v>105</v>
      </c>
      <c r="M82" t="s">
        <v>157</v>
      </c>
    </row>
    <row r="83" spans="1:13" ht="60">
      <c r="A83">
        <v>98</v>
      </c>
      <c r="C83" s="2">
        <v>0.24861111111111112</v>
      </c>
      <c r="G83" t="str">
        <v/>
      </c>
      <c r="H83" s="4" t="str">
        <v/>
      </c>
      <c r="I83">
        <v>0</v>
      </c>
      <c r="K83" s="5" t="s">
        <v>106</v>
      </c>
    </row>
    <row r="84" spans="1:13" ht="30">
      <c r="A84">
        <v>99</v>
      </c>
      <c r="C84" s="2">
        <v>0.25555555555555559</v>
      </c>
      <c r="G84" t="str">
        <v/>
      </c>
      <c r="H84" s="4" t="str">
        <v/>
      </c>
      <c r="K84" s="5" t="s">
        <v>107</v>
      </c>
      <c r="M84" t="s">
        <v>158</v>
      </c>
    </row>
    <row r="85" spans="1:13" ht="30">
      <c r="A85">
        <v>100</v>
      </c>
      <c r="C85" s="2">
        <v>0.25555555555555559</v>
      </c>
      <c r="D85">
        <v>79.2</v>
      </c>
      <c r="G85" t="str">
        <v/>
      </c>
      <c r="H85" s="4" t="str">
        <v/>
      </c>
      <c r="K85" s="5" t="s">
        <v>108</v>
      </c>
    </row>
    <row r="86" spans="1:13">
      <c r="A86">
        <v>101</v>
      </c>
      <c r="C86" s="2">
        <v>0.26041666666666669</v>
      </c>
      <c r="E86">
        <v>4248</v>
      </c>
      <c r="G86" t="str">
        <v/>
      </c>
      <c r="H86" s="4">
        <v>4129.8748607294056</v>
      </c>
      <c r="J86" s="5" t="s">
        <v>109</v>
      </c>
      <c r="K86" s="5" t="s">
        <v>110</v>
      </c>
      <c r="L86" t="s">
        <v>159</v>
      </c>
      <c r="M86" t="s">
        <v>160</v>
      </c>
    </row>
    <row r="87" spans="1:13">
      <c r="A87">
        <v>102</v>
      </c>
      <c r="C87" s="2">
        <v>0.26250000000000001</v>
      </c>
      <c r="E87">
        <v>4285</v>
      </c>
      <c r="G87" t="str">
        <v/>
      </c>
      <c r="H87" s="4">
        <v>4167.3915744692658</v>
      </c>
      <c r="J87" s="5" t="s">
        <v>112</v>
      </c>
      <c r="K87" s="5" t="s">
        <v>111</v>
      </c>
      <c r="L87" t="s">
        <v>161</v>
      </c>
    </row>
    <row r="88" spans="1:13" ht="105">
      <c r="A88">
        <v>103</v>
      </c>
      <c r="C88" s="2">
        <v>0.26666666666666666</v>
      </c>
      <c r="D88">
        <v>81.099999999999994</v>
      </c>
      <c r="E88">
        <v>4278</v>
      </c>
      <c r="G88" t="str">
        <v/>
      </c>
      <c r="H88" s="4">
        <v>4160.293991474955</v>
      </c>
      <c r="I88">
        <v>0</v>
      </c>
      <c r="K88" s="5" t="s">
        <v>113</v>
      </c>
      <c r="L88" t="s">
        <v>166</v>
      </c>
      <c r="M88" t="s">
        <v>163</v>
      </c>
    </row>
    <row r="89" spans="1:13" ht="45">
      <c r="A89">
        <v>104</v>
      </c>
      <c r="C89" s="2">
        <v>0.27013888888888887</v>
      </c>
      <c r="E89">
        <v>4227</v>
      </c>
      <c r="G89" t="str">
        <v/>
      </c>
      <c r="H89" s="4">
        <v>4108.5805815143503</v>
      </c>
      <c r="K89" s="5" t="s">
        <v>114</v>
      </c>
      <c r="L89" t="s">
        <v>162</v>
      </c>
      <c r="M89" t="s">
        <v>164</v>
      </c>
    </row>
    <row r="90" spans="1:13" ht="150">
      <c r="A90">
        <v>105</v>
      </c>
      <c r="B90" s="2">
        <v>0.71250000000000002</v>
      </c>
      <c r="C90" s="2">
        <v>0.29583333333333334</v>
      </c>
      <c r="E90">
        <v>4225</v>
      </c>
      <c r="G90" t="str">
        <v/>
      </c>
      <c r="H90" s="4">
        <v>4106.5525167156939</v>
      </c>
      <c r="I90">
        <v>0</v>
      </c>
      <c r="K90" s="5" t="s">
        <v>115</v>
      </c>
      <c r="L90" t="s">
        <v>165</v>
      </c>
    </row>
    <row r="91" spans="1:13" ht="45">
      <c r="A91">
        <v>106</v>
      </c>
      <c r="C91" s="2">
        <v>0.29652777777777778</v>
      </c>
      <c r="G91" t="str">
        <v/>
      </c>
      <c r="H91" s="4" t="str">
        <v/>
      </c>
      <c r="K91" s="5" t="s">
        <v>116</v>
      </c>
    </row>
    <row r="92" spans="1:13">
      <c r="A92">
        <v>107</v>
      </c>
      <c r="C92" s="2">
        <v>0.30138888888888887</v>
      </c>
      <c r="E92">
        <v>4280</v>
      </c>
      <c r="G92" t="str">
        <v/>
      </c>
      <c r="H92" s="4">
        <v>4162.3218805895085</v>
      </c>
      <c r="K92" s="5" t="s">
        <v>117</v>
      </c>
      <c r="L92" t="s">
        <v>118</v>
      </c>
    </row>
    <row r="93" spans="1:13" ht="150">
      <c r="A93">
        <v>108</v>
      </c>
      <c r="B93" s="2">
        <v>0.72361111111111109</v>
      </c>
      <c r="C93" s="2">
        <v>0.30694444444444441</v>
      </c>
      <c r="E93">
        <v>4291</v>
      </c>
      <c r="G93" t="str">
        <v/>
      </c>
      <c r="H93" s="4">
        <v>4173.4751526433129</v>
      </c>
      <c r="I93">
        <v>-3</v>
      </c>
      <c r="J93" s="5" t="s">
        <v>119</v>
      </c>
      <c r="K93" s="5" t="s">
        <v>120</v>
      </c>
      <c r="L93" t="s">
        <v>168</v>
      </c>
      <c r="M93" t="s">
        <v>167</v>
      </c>
    </row>
    <row r="94" spans="1:13" ht="60">
      <c r="A94">
        <v>109</v>
      </c>
      <c r="C94" s="2">
        <v>0.30902777777777779</v>
      </c>
      <c r="G94" t="str">
        <v/>
      </c>
      <c r="H94" s="4" t="str">
        <v/>
      </c>
      <c r="K94" s="5" t="s">
        <v>121</v>
      </c>
    </row>
    <row r="95" spans="1:13" ht="120">
      <c r="A95">
        <v>110</v>
      </c>
      <c r="B95" s="2">
        <v>0.74305555555555547</v>
      </c>
      <c r="C95" s="2">
        <v>0.3263888888888889</v>
      </c>
      <c r="E95">
        <v>4327</v>
      </c>
      <c r="G95" t="str">
        <v/>
      </c>
      <c r="H95" s="4">
        <v>4209.9753758762145</v>
      </c>
      <c r="I95">
        <v>-3</v>
      </c>
      <c r="K95" s="5" t="s">
        <v>122</v>
      </c>
      <c r="L95" t="s">
        <v>169</v>
      </c>
      <c r="M95" t="s">
        <v>170</v>
      </c>
    </row>
    <row r="96" spans="1:13" ht="60">
      <c r="A96">
        <v>111</v>
      </c>
      <c r="C96" s="2">
        <v>0.32847222222222222</v>
      </c>
      <c r="G96" t="str">
        <v/>
      </c>
      <c r="H96" s="4" t="str">
        <v/>
      </c>
      <c r="K96" s="5" t="s">
        <v>124</v>
      </c>
      <c r="L96" t="s">
        <v>123</v>
      </c>
    </row>
    <row r="97" spans="1:13" ht="30">
      <c r="A97">
        <v>112</v>
      </c>
      <c r="C97" s="2">
        <v>0.32847222222222222</v>
      </c>
      <c r="G97" t="str">
        <v/>
      </c>
      <c r="H97" s="4" t="str">
        <v/>
      </c>
      <c r="K97" s="5" t="s">
        <v>125</v>
      </c>
    </row>
    <row r="98" spans="1:13" ht="45">
      <c r="A98">
        <v>113</v>
      </c>
      <c r="C98" s="2">
        <v>0.33263888888888887</v>
      </c>
      <c r="G98" t="str">
        <v/>
      </c>
      <c r="H98" s="4" t="str">
        <v/>
      </c>
      <c r="K98" s="5" t="s">
        <v>126</v>
      </c>
    </row>
    <row r="99" spans="1:13" ht="105">
      <c r="A99">
        <v>114</v>
      </c>
      <c r="C99" s="2">
        <v>0.33749999999999997</v>
      </c>
      <c r="D99">
        <v>82.6</v>
      </c>
      <c r="E99">
        <v>4331</v>
      </c>
      <c r="G99" t="str">
        <v/>
      </c>
      <c r="H99" s="4">
        <v>4214.0308246428258</v>
      </c>
      <c r="I99">
        <v>-3</v>
      </c>
      <c r="K99" s="5" t="s">
        <v>127</v>
      </c>
      <c r="L99" t="s">
        <v>171</v>
      </c>
      <c r="M99" t="s">
        <v>172</v>
      </c>
    </row>
    <row r="100" spans="1:13" ht="45">
      <c r="A100" t="s">
        <v>173</v>
      </c>
      <c r="C100" s="3">
        <v>0.34965277777777781</v>
      </c>
      <c r="D100">
        <v>86.6</v>
      </c>
      <c r="E100">
        <v>3641</v>
      </c>
      <c r="G100" t="str">
        <v/>
      </c>
      <c r="H100" s="4">
        <v>3514.0664151030765</v>
      </c>
      <c r="I100">
        <v>1</v>
      </c>
      <c r="K100" s="5" t="s">
        <v>174</v>
      </c>
      <c r="L100" t="s">
        <v>179</v>
      </c>
    </row>
    <row r="101" spans="1:13" ht="45">
      <c r="A101" t="s">
        <v>175</v>
      </c>
      <c r="C101" s="3">
        <v>0.35175925925925927</v>
      </c>
      <c r="G101" t="str">
        <v/>
      </c>
      <c r="H101" s="4" t="str">
        <v/>
      </c>
      <c r="K101" s="5" t="s">
        <v>176</v>
      </c>
    </row>
    <row r="102" spans="1:13" ht="60">
      <c r="A102" t="s">
        <v>177</v>
      </c>
      <c r="C102" s="3">
        <v>0.35273148148148148</v>
      </c>
      <c r="G102" t="str">
        <v/>
      </c>
      <c r="H102" s="4" t="str">
        <v/>
      </c>
      <c r="K102" s="5" t="s">
        <v>178</v>
      </c>
    </row>
    <row r="103" spans="1:13">
      <c r="A103" t="s">
        <v>180</v>
      </c>
      <c r="C103" s="3">
        <v>0.35437500000000005</v>
      </c>
      <c r="G103" t="str">
        <v/>
      </c>
      <c r="H103" s="4" t="str">
        <v/>
      </c>
      <c r="K103" s="5" t="s">
        <v>181</v>
      </c>
    </row>
    <row r="104" spans="1:13" ht="45">
      <c r="A104" t="s">
        <v>182</v>
      </c>
      <c r="C104" s="3">
        <v>0.3580787037037037</v>
      </c>
      <c r="D104">
        <v>89</v>
      </c>
      <c r="E104">
        <v>3200</v>
      </c>
      <c r="G104" t="str">
        <v/>
      </c>
      <c r="H104" s="4">
        <v>3066.2576509283576</v>
      </c>
      <c r="K104" s="5" t="s">
        <v>183</v>
      </c>
      <c r="L104" t="s">
        <v>184</v>
      </c>
    </row>
    <row r="105" spans="1:13">
      <c r="A105" t="s">
        <v>185</v>
      </c>
      <c r="B105" s="2">
        <v>0.7944444444444444</v>
      </c>
      <c r="C105" s="3">
        <v>0.38092592592592589</v>
      </c>
      <c r="D105">
        <v>95.7</v>
      </c>
      <c r="E105">
        <v>2300</v>
      </c>
      <c r="G105" t="str">
        <v/>
      </c>
      <c r="H105" s="4">
        <v>2151.2078669033394</v>
      </c>
      <c r="K105" s="5" t="s">
        <v>187</v>
      </c>
      <c r="L105" t="s">
        <v>186</v>
      </c>
    </row>
    <row r="106" spans="1:13">
      <c r="A106" t="s">
        <v>188</v>
      </c>
      <c r="C106" s="3">
        <v>0.38201388888888888</v>
      </c>
      <c r="E106">
        <v>2300</v>
      </c>
      <c r="G106" t="str">
        <v/>
      </c>
      <c r="H106" s="4">
        <v>2151.2078669033394</v>
      </c>
      <c r="K106" s="5" t="s">
        <v>189</v>
      </c>
    </row>
    <row r="107" spans="1:13">
      <c r="A107" t="s">
        <v>190</v>
      </c>
      <c r="B107" s="2">
        <v>0.79652777777777783</v>
      </c>
      <c r="C107" s="3">
        <v>0.38275462962962964</v>
      </c>
      <c r="D107">
        <v>97</v>
      </c>
      <c r="E107">
        <v>2187</v>
      </c>
      <c r="G107" t="str">
        <v/>
      </c>
      <c r="H107" s="4">
        <v>2036.2023491371833</v>
      </c>
      <c r="I107">
        <v>9</v>
      </c>
      <c r="K107" s="5" t="s">
        <v>191</v>
      </c>
    </row>
    <row r="108" spans="1:13" ht="30">
      <c r="A108" t="s">
        <v>192</v>
      </c>
      <c r="C108" s="3">
        <v>0.38791666666666669</v>
      </c>
      <c r="G108" t="str">
        <v/>
      </c>
      <c r="H108" s="4" t="str">
        <v/>
      </c>
      <c r="K108" s="5" t="s">
        <v>193</v>
      </c>
    </row>
    <row r="109" spans="1:13" ht="30">
      <c r="A109" t="s">
        <v>194</v>
      </c>
      <c r="C109" s="3">
        <v>0.41449074074074077</v>
      </c>
      <c r="E109">
        <v>1000</v>
      </c>
      <c r="G109" t="str">
        <v/>
      </c>
      <c r="H109" s="4">
        <v>826.4303971600782</v>
      </c>
      <c r="K109" s="5" t="s">
        <v>195</v>
      </c>
    </row>
    <row r="110" spans="1:13" ht="75">
      <c r="A110" t="s">
        <v>196</v>
      </c>
      <c r="C110" s="3">
        <v>0.42574074074074075</v>
      </c>
      <c r="D110">
        <v>129.30000000000001</v>
      </c>
      <c r="G110" t="str">
        <v/>
      </c>
      <c r="H110" s="4" t="str">
        <v/>
      </c>
      <c r="I110">
        <v>17</v>
      </c>
      <c r="K110" s="5" t="s">
        <v>197</v>
      </c>
    </row>
    <row r="111" spans="1:13" ht="45">
      <c r="A111" t="s">
        <v>198</v>
      </c>
      <c r="C111" s="3">
        <v>0.47722222222222221</v>
      </c>
      <c r="D111">
        <v>170.3</v>
      </c>
      <c r="G111" t="str">
        <v/>
      </c>
      <c r="H111" s="4" t="str">
        <v/>
      </c>
      <c r="K111" s="5" t="s">
        <v>199</v>
      </c>
      <c r="L111" t="s">
        <v>200</v>
      </c>
    </row>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dimension ref="A1:G31"/>
  <sheetViews>
    <sheetView workbookViewId="0">
      <selection activeCell="G6" sqref="G6"/>
    </sheetView>
  </sheetViews>
  <sheetFormatPr defaultRowHeight="15"/>
  <cols>
    <col min="3" max="3" width="11" customWidth="1"/>
  </cols>
  <sheetData>
    <row r="1" spans="1:7">
      <c r="A1" t="s">
        <v>201</v>
      </c>
      <c r="B1">
        <v>101300</v>
      </c>
      <c r="D1" t="s">
        <v>202</v>
      </c>
      <c r="E1" t="s">
        <v>209</v>
      </c>
      <c r="F1" t="s">
        <v>210</v>
      </c>
      <c r="G1" t="s">
        <v>207</v>
      </c>
    </row>
    <row r="2" spans="1:7">
      <c r="A2" t="s">
        <v>202</v>
      </c>
      <c r="B2">
        <v>8440</v>
      </c>
      <c r="D2">
        <v>0</v>
      </c>
      <c r="E2">
        <f t="array" ref="E2:E31">B1*EXP(-D2:D31/B2)</f>
        <v>101300</v>
      </c>
      <c r="F2">
        <f t="array" ref="F2:F31">(E2:E31-B6)*B5</f>
        <v>19950</v>
      </c>
      <c r="G2">
        <f t="array" ref="G2:G31">F2:F31/((B1-B6)*B5)</f>
        <v>1</v>
      </c>
    </row>
    <row r="3" spans="1:7">
      <c r="A3" t="s">
        <v>203</v>
      </c>
      <c r="B3">
        <f>(Sheet1!G2+Sheet1!G3+Sheet1!G10+Sheet1!G49+Sheet1!G77+Sheet1!G82)/6</f>
        <v>-195.40261070991963</v>
      </c>
      <c r="D3">
        <v>500</v>
      </c>
      <c r="E3">
        <v>95473.11648605291</v>
      </c>
      <c r="F3">
        <v>18726.354462071111</v>
      </c>
      <c r="G3">
        <v>0.93866438406371489</v>
      </c>
    </row>
    <row r="4" spans="1:7">
      <c r="D4">
        <v>1000</v>
      </c>
      <c r="E4">
        <v>89981.40149614439</v>
      </c>
      <c r="F4">
        <v>17573.094314190323</v>
      </c>
      <c r="G4">
        <v>0.88085685785415146</v>
      </c>
    </row>
    <row r="5" spans="1:7">
      <c r="A5" t="s">
        <v>206</v>
      </c>
      <c r="B5">
        <v>0.21</v>
      </c>
      <c r="D5">
        <v>2000</v>
      </c>
      <c r="E5">
        <v>79927.469054396221</v>
      </c>
      <c r="F5">
        <v>15461.768501423207</v>
      </c>
      <c r="G5">
        <v>0.77502599004627604</v>
      </c>
    </row>
    <row r="6" spans="1:7">
      <c r="A6" t="s">
        <v>208</v>
      </c>
      <c r="B6">
        <v>6300</v>
      </c>
      <c r="D6">
        <v>2745</v>
      </c>
      <c r="E6">
        <v>73174.678897977821</v>
      </c>
      <c r="F6">
        <v>14043.682568575341</v>
      </c>
      <c r="G6">
        <v>0.70394398839976646</v>
      </c>
    </row>
    <row r="7" spans="1:7">
      <c r="D7">
        <v>3000</v>
      </c>
      <c r="E7">
        <v>70996.897172302881</v>
      </c>
      <c r="F7">
        <v>13586.348406183604</v>
      </c>
      <c r="G7">
        <v>0.68101997023476712</v>
      </c>
    </row>
    <row r="8" spans="1:7">
      <c r="D8">
        <v>3600</v>
      </c>
      <c r="E8">
        <v>66124.949527863748</v>
      </c>
      <c r="F8">
        <v>12563.239400851387</v>
      </c>
      <c r="G8">
        <v>0.62973631081961845</v>
      </c>
    </row>
    <row r="9" spans="1:7">
      <c r="D9">
        <v>4000</v>
      </c>
      <c r="E9">
        <v>63064.168898731135</v>
      </c>
      <c r="F9">
        <v>11920.475468733537</v>
      </c>
      <c r="G9">
        <v>0.59751756735506456</v>
      </c>
    </row>
    <row r="10" spans="1:7">
      <c r="D10">
        <v>4100</v>
      </c>
      <c r="E10">
        <v>62321.372249833221</v>
      </c>
      <c r="F10">
        <v>11764.488172464977</v>
      </c>
      <c r="G10">
        <v>0.5896986552614023</v>
      </c>
    </row>
    <row r="11" spans="1:7">
      <c r="D11">
        <v>4200</v>
      </c>
      <c r="E11">
        <v>61587.324576324158</v>
      </c>
      <c r="F11">
        <v>11610.338161028072</v>
      </c>
      <c r="G11">
        <v>0.58197183764551741</v>
      </c>
    </row>
    <row r="12" spans="1:7">
      <c r="D12">
        <v>5000</v>
      </c>
      <c r="E12">
        <v>56017.791724554678</v>
      </c>
      <c r="F12">
        <v>10440.736262156483</v>
      </c>
      <c r="G12">
        <v>0.52334517604794395</v>
      </c>
    </row>
    <row r="13" spans="1:7">
      <c r="D13">
        <v>6000</v>
      </c>
      <c r="E13">
        <v>49758.730583361787</v>
      </c>
      <c r="F13">
        <v>9126.3334225059752</v>
      </c>
      <c r="G13">
        <v>0.45746032193012409</v>
      </c>
    </row>
    <row r="14" spans="1:7">
      <c r="D14">
        <v>7000</v>
      </c>
      <c r="E14">
        <v>44199.015938400356</v>
      </c>
      <c r="F14">
        <v>7958.7933470640746</v>
      </c>
      <c r="G14">
        <v>0.39893700987789849</v>
      </c>
    </row>
    <row r="15" spans="1:7">
      <c r="D15">
        <v>8000</v>
      </c>
      <c r="E15">
        <v>39260.507392770858</v>
      </c>
      <c r="F15">
        <v>6921.70655248188</v>
      </c>
      <c r="G15">
        <v>0.34695270939758799</v>
      </c>
    </row>
    <row r="16" spans="1:7">
      <c r="D16">
        <v>8848</v>
      </c>
      <c r="E16">
        <v>35507.543931823704</v>
      </c>
      <c r="F16">
        <v>6133.5842256829774</v>
      </c>
      <c r="G16">
        <v>0.30744783086130212</v>
      </c>
    </row>
    <row r="17" spans="4:7">
      <c r="D17">
        <v>9000</v>
      </c>
      <c r="E17">
        <v>34873.795445718257</v>
      </c>
      <c r="F17">
        <v>6000.4970436008334</v>
      </c>
      <c r="G17">
        <v>0.30077679416545533</v>
      </c>
    </row>
    <row r="18" spans="4:7">
      <c r="D18">
        <v>10000</v>
      </c>
      <c r="E18">
        <v>30977.225959482588</v>
      </c>
      <c r="F18">
        <v>5182.2174514913431</v>
      </c>
      <c r="G18">
        <v>0.25976027325771145</v>
      </c>
    </row>
    <row r="19" spans="4:7">
      <c r="D19">
        <v>11000</v>
      </c>
      <c r="E19">
        <v>27516.03362583405</v>
      </c>
      <c r="F19">
        <v>4455.3670614251505</v>
      </c>
      <c r="G19">
        <v>0.22332666974562157</v>
      </c>
    </row>
    <row r="20" spans="4:7">
      <c r="D20">
        <v>12000</v>
      </c>
      <c r="E20">
        <v>24441.572253381873</v>
      </c>
      <c r="F20">
        <v>3809.7301732101932</v>
      </c>
      <c r="G20">
        <v>0.19096391845665128</v>
      </c>
    </row>
    <row r="21" spans="4:7">
      <c r="D21">
        <v>13000</v>
      </c>
      <c r="E21">
        <v>21710.631057537779</v>
      </c>
      <c r="F21">
        <v>3236.2325220829334</v>
      </c>
      <c r="G21">
        <v>0.16221716902671346</v>
      </c>
    </row>
    <row r="22" spans="4:7">
      <c r="D22">
        <v>14000</v>
      </c>
      <c r="E22">
        <v>19284.827343760797</v>
      </c>
      <c r="F22">
        <v>2726.8137421897673</v>
      </c>
      <c r="G22">
        <v>0.13668239309221891</v>
      </c>
    </row>
    <row r="23" spans="4:7">
      <c r="D23">
        <v>15000</v>
      </c>
      <c r="E23">
        <v>17130.067048398458</v>
      </c>
      <c r="F23">
        <v>2274.314080163676</v>
      </c>
      <c r="G23">
        <v>0.11400070577261534</v>
      </c>
    </row>
    <row r="24" spans="4:7">
      <c r="D24">
        <v>16000</v>
      </c>
      <c r="E24">
        <v>15216.065555161056</v>
      </c>
      <c r="F24">
        <v>1872.3737665838216</v>
      </c>
      <c r="G24">
        <v>9.385332163327427E-2</v>
      </c>
    </row>
    <row r="25" spans="4:7">
      <c r="D25">
        <v>17000</v>
      </c>
      <c r="E25">
        <v>13515.922052424483</v>
      </c>
      <c r="F25">
        <v>1515.3436310091413</v>
      </c>
      <c r="G25">
        <v>7.5957074236047181E-2</v>
      </c>
    </row>
    <row r="26" spans="4:7">
      <c r="D26">
        <v>18000</v>
      </c>
      <c r="E26">
        <v>12005.741449060211</v>
      </c>
      <c r="F26">
        <v>1198.2057043026443</v>
      </c>
      <c r="G26">
        <v>6.0060436305896962E-2</v>
      </c>
    </row>
    <row r="27" spans="4:7">
      <c r="D27">
        <v>19000</v>
      </c>
      <c r="E27">
        <v>10664.298534914011</v>
      </c>
      <c r="F27">
        <v>916.50269233194228</v>
      </c>
      <c r="G27">
        <v>4.5939984578042221E-2</v>
      </c>
    </row>
    <row r="28" spans="4:7">
      <c r="D28">
        <v>20000</v>
      </c>
      <c r="E28">
        <v>9472.7396657931095</v>
      </c>
      <c r="F28">
        <v>666.27532981655293</v>
      </c>
      <c r="G28">
        <v>3.3397259639927464E-2</v>
      </c>
    </row>
    <row r="29" spans="4:7">
      <c r="D29">
        <v>25000</v>
      </c>
      <c r="E29">
        <v>5238.3213984138802</v>
      </c>
      <c r="F29">
        <v>-222.95250633308515</v>
      </c>
      <c r="G29">
        <v>-1.1175564227222313E-2</v>
      </c>
    </row>
    <row r="30" spans="4:7">
      <c r="D30">
        <v>30000</v>
      </c>
      <c r="E30">
        <v>2896.7344233230674</v>
      </c>
      <c r="F30">
        <v>-714.68577110215585</v>
      </c>
      <c r="G30">
        <v>-3.5823848175546659E-2</v>
      </c>
    </row>
    <row r="31" spans="4:7">
      <c r="D31">
        <v>50000</v>
      </c>
      <c r="E31">
        <v>270.87868778954345</v>
      </c>
      <c r="F31">
        <v>-1266.1154755641958</v>
      </c>
      <c r="G31">
        <v>-6.3464434865373218E-2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Eugene</dc:creator>
  <cp:lastModifiedBy>Eugene</cp:lastModifiedBy>
  <dcterms:created xsi:type="dcterms:W3CDTF">2007-11-29T06:21:08Z</dcterms:created>
  <dcterms:modified xsi:type="dcterms:W3CDTF">2009-03-03T07:50:35Z</dcterms:modified>
</cp:coreProperties>
</file>